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760"/>
  </bookViews>
  <sheets>
    <sheet name="1и2 показ (2)" sheetId="3" r:id="rId1"/>
  </sheets>
  <calcPr calcId="145621"/>
</workbook>
</file>

<file path=xl/calcChain.xml><?xml version="1.0" encoding="utf-8"?>
<calcChain xmlns="http://schemas.openxmlformats.org/spreadsheetml/2006/main">
  <c r="K251" i="3" l="1"/>
  <c r="K252" i="3"/>
  <c r="J252" i="3"/>
  <c r="J250" i="3"/>
  <c r="J251" i="3"/>
  <c r="K250" i="3"/>
  <c r="I255" i="3" l="1"/>
  <c r="F18" i="3" l="1"/>
  <c r="F19" i="3"/>
  <c r="F20" i="3"/>
  <c r="F21" i="3"/>
  <c r="F22" i="3"/>
  <c r="F23" i="3"/>
  <c r="F24" i="3"/>
  <c r="F25" i="3"/>
  <c r="F26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1" i="3"/>
  <c r="F54" i="3"/>
  <c r="F58" i="3"/>
  <c r="F59" i="3"/>
  <c r="F60" i="3"/>
  <c r="F61" i="3"/>
  <c r="F62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255" i="3" s="1"/>
  <c r="F91" i="3"/>
  <c r="F92" i="3"/>
  <c r="F93" i="3"/>
  <c r="F94" i="3"/>
  <c r="F95" i="3"/>
  <c r="F96" i="3"/>
  <c r="F100" i="3"/>
  <c r="F101" i="3"/>
  <c r="F102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27" i="3"/>
  <c r="F128" i="3"/>
  <c r="F129" i="3"/>
  <c r="F130" i="3"/>
  <c r="F131" i="3"/>
  <c r="F132" i="3"/>
  <c r="F133" i="3"/>
  <c r="F134" i="3"/>
  <c r="F135" i="3"/>
  <c r="F136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7" i="3"/>
  <c r="F158" i="3"/>
  <c r="F159" i="3"/>
  <c r="F163" i="3"/>
  <c r="F164" i="3"/>
  <c r="F165" i="3"/>
  <c r="F166" i="3"/>
  <c r="F173" i="3"/>
  <c r="F174" i="3"/>
  <c r="F175" i="3"/>
  <c r="F176" i="3"/>
  <c r="F177" i="3"/>
  <c r="F178" i="3"/>
  <c r="F179" i="3"/>
  <c r="F188" i="3"/>
  <c r="F189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6" i="3"/>
  <c r="F247" i="3"/>
  <c r="F250" i="3"/>
  <c r="F251" i="3"/>
  <c r="F252" i="3"/>
  <c r="F14" i="3"/>
  <c r="F15" i="3"/>
  <c r="F5" i="3"/>
  <c r="F6" i="3"/>
  <c r="F7" i="3"/>
  <c r="F8" i="3"/>
  <c r="F9" i="3"/>
  <c r="F4" i="3"/>
  <c r="G248" i="3" l="1"/>
  <c r="G250" i="3"/>
  <c r="G252" i="3"/>
  <c r="G159" i="3"/>
  <c r="G249" i="3"/>
  <c r="G251" i="3"/>
  <c r="G158" i="3"/>
  <c r="G3" i="3"/>
  <c r="D158" i="3"/>
  <c r="H250" i="3" l="1"/>
  <c r="F10" i="3"/>
  <c r="F3" i="3"/>
  <c r="G16" i="3" l="1"/>
  <c r="J5" i="3"/>
  <c r="K5" i="3" s="1"/>
  <c r="J7" i="3"/>
  <c r="K7" i="3" s="1"/>
  <c r="J13" i="3"/>
  <c r="K13" i="3" s="1"/>
  <c r="J8" i="3"/>
  <c r="K8" i="3" s="1"/>
  <c r="J10" i="3"/>
  <c r="K10" i="3" s="1"/>
  <c r="J12" i="3"/>
  <c r="K12" i="3" s="1"/>
  <c r="J14" i="3"/>
  <c r="K14" i="3" s="1"/>
  <c r="J23" i="3"/>
  <c r="K23" i="3" s="1"/>
  <c r="J25" i="3"/>
  <c r="K25" i="3" s="1"/>
  <c r="J31" i="3"/>
  <c r="K31" i="3" s="1"/>
  <c r="J40" i="3"/>
  <c r="K40" i="3" s="1"/>
  <c r="J43" i="3"/>
  <c r="K43" i="3" s="1"/>
  <c r="J50" i="3"/>
  <c r="K50" i="3" s="1"/>
  <c r="J55" i="3"/>
  <c r="K55" i="3" s="1"/>
  <c r="J59" i="3"/>
  <c r="K59" i="3" s="1"/>
  <c r="J60" i="3"/>
  <c r="K60" i="3" s="1"/>
  <c r="J63" i="3"/>
  <c r="K63" i="3" s="1"/>
  <c r="J73" i="3"/>
  <c r="K73" i="3" s="1"/>
  <c r="J74" i="3"/>
  <c r="K74" i="3" s="1"/>
  <c r="J76" i="3"/>
  <c r="K76" i="3" s="1"/>
  <c r="J79" i="3"/>
  <c r="K79" i="3" s="1"/>
  <c r="J81" i="3"/>
  <c r="K81" i="3" s="1"/>
  <c r="J93" i="3"/>
  <c r="K93" i="3" s="1"/>
  <c r="J94" i="3"/>
  <c r="K94" i="3" s="1"/>
  <c r="J97" i="3"/>
  <c r="K97" i="3" s="1"/>
  <c r="J104" i="3"/>
  <c r="K104" i="3" s="1"/>
  <c r="J108" i="3"/>
  <c r="K108" i="3" s="1"/>
  <c r="J110" i="3"/>
  <c r="K110" i="3" s="1"/>
  <c r="J115" i="3"/>
  <c r="K115" i="3" s="1"/>
  <c r="J118" i="3"/>
  <c r="K118" i="3" s="1"/>
  <c r="J120" i="3"/>
  <c r="K120" i="3" s="1"/>
  <c r="J122" i="3"/>
  <c r="K122" i="3" s="1"/>
  <c r="J125" i="3"/>
  <c r="K125" i="3" s="1"/>
  <c r="J129" i="3"/>
  <c r="K129" i="3" s="1"/>
  <c r="J132" i="3"/>
  <c r="K132" i="3" s="1"/>
  <c r="J134" i="3"/>
  <c r="K134" i="3" s="1"/>
  <c r="J136" i="3"/>
  <c r="K136" i="3" s="1"/>
  <c r="J138" i="3"/>
  <c r="K138" i="3" s="1"/>
  <c r="J142" i="3"/>
  <c r="K142" i="3" s="1"/>
  <c r="J144" i="3"/>
  <c r="K144" i="3" s="1"/>
  <c r="J145" i="3"/>
  <c r="K145" i="3" s="1"/>
  <c r="J148" i="3"/>
  <c r="K148" i="3" s="1"/>
  <c r="J152" i="3"/>
  <c r="K152" i="3" s="1"/>
  <c r="J156" i="3"/>
  <c r="K156" i="3" s="1"/>
  <c r="J159" i="3"/>
  <c r="K159" i="3" s="1"/>
  <c r="J161" i="3"/>
  <c r="K161" i="3" s="1"/>
  <c r="J166" i="3"/>
  <c r="K166" i="3" s="1"/>
  <c r="J170" i="3"/>
  <c r="K170" i="3" s="1"/>
  <c r="J172" i="3"/>
  <c r="K172" i="3" s="1"/>
  <c r="J174" i="3"/>
  <c r="K174" i="3" s="1"/>
  <c r="J175" i="3"/>
  <c r="K175" i="3" s="1"/>
  <c r="J178" i="3"/>
  <c r="K178" i="3" s="1"/>
  <c r="J180" i="3"/>
  <c r="K180" i="3" s="1"/>
  <c r="J181" i="3"/>
  <c r="K181" i="3" s="1"/>
  <c r="J183" i="3"/>
  <c r="K183" i="3" s="1"/>
  <c r="J185" i="3"/>
  <c r="K185" i="3" s="1"/>
  <c r="J187" i="3"/>
  <c r="K187" i="3" s="1"/>
  <c r="J190" i="3"/>
  <c r="K190" i="3" s="1"/>
  <c r="J192" i="3"/>
  <c r="K192" i="3" s="1"/>
  <c r="J195" i="3"/>
  <c r="K195" i="3" s="1"/>
  <c r="J200" i="3"/>
  <c r="K200" i="3" s="1"/>
  <c r="J202" i="3"/>
  <c r="K202" i="3" s="1"/>
  <c r="J204" i="3"/>
  <c r="K204" i="3" s="1"/>
  <c r="J207" i="3"/>
  <c r="K207" i="3" s="1"/>
  <c r="J209" i="3"/>
  <c r="K209" i="3" s="1"/>
  <c r="J211" i="3"/>
  <c r="K211" i="3" s="1"/>
  <c r="J222" i="3"/>
  <c r="K222" i="3" s="1"/>
  <c r="J223" i="3"/>
  <c r="K223" i="3" s="1"/>
  <c r="J225" i="3"/>
  <c r="K225" i="3" s="1"/>
  <c r="J227" i="3"/>
  <c r="K227" i="3" s="1"/>
  <c r="J229" i="3"/>
  <c r="K229" i="3" s="1"/>
  <c r="J232" i="3"/>
  <c r="K232" i="3" s="1"/>
  <c r="J234" i="3"/>
  <c r="K234" i="3" s="1"/>
  <c r="J237" i="3"/>
  <c r="K237" i="3" s="1"/>
  <c r="J239" i="3"/>
  <c r="K239" i="3" s="1"/>
  <c r="J242" i="3"/>
  <c r="K242" i="3" s="1"/>
  <c r="J243" i="3"/>
  <c r="K243" i="3" s="1"/>
  <c r="J245" i="3"/>
  <c r="K245" i="3" s="1"/>
  <c r="J247" i="3"/>
  <c r="K247" i="3" s="1"/>
  <c r="J249" i="3"/>
  <c r="K249" i="3" s="1"/>
  <c r="J11" i="3"/>
  <c r="K11" i="3" s="1"/>
  <c r="J16" i="3"/>
  <c r="K16" i="3" s="1"/>
  <c r="J28" i="3"/>
  <c r="K28" i="3" s="1"/>
  <c r="J30" i="3"/>
  <c r="K30" i="3" s="1"/>
  <c r="J45" i="3"/>
  <c r="K45" i="3" s="1"/>
  <c r="J48" i="3"/>
  <c r="K48" i="3" s="1"/>
  <c r="J64" i="3"/>
  <c r="K64" i="3" s="1"/>
  <c r="J90" i="3"/>
  <c r="K90" i="3" s="1"/>
  <c r="J96" i="3"/>
  <c r="K96" i="3" s="1"/>
  <c r="J99" i="3"/>
  <c r="K99" i="3" s="1"/>
  <c r="J105" i="3"/>
  <c r="K105" i="3" s="1"/>
  <c r="J113" i="3"/>
  <c r="K113" i="3" s="1"/>
  <c r="J117" i="3"/>
  <c r="K117" i="3" s="1"/>
  <c r="J119" i="3"/>
  <c r="K119" i="3" s="1"/>
  <c r="J124" i="3"/>
  <c r="K124" i="3" s="1"/>
  <c r="J128" i="3"/>
  <c r="K128" i="3" s="1"/>
  <c r="J131" i="3"/>
  <c r="K131" i="3" s="1"/>
  <c r="J135" i="3"/>
  <c r="K135" i="3" s="1"/>
  <c r="J139" i="3"/>
  <c r="K139" i="3" s="1"/>
  <c r="J155" i="3"/>
  <c r="K155" i="3" s="1"/>
  <c r="J158" i="3"/>
  <c r="K158" i="3" s="1"/>
  <c r="J162" i="3"/>
  <c r="K162" i="3" s="1"/>
  <c r="J165" i="3"/>
  <c r="K165" i="3" s="1"/>
  <c r="J169" i="3"/>
  <c r="K169" i="3" s="1"/>
  <c r="J176" i="3"/>
  <c r="K176" i="3" s="1"/>
  <c r="J179" i="3"/>
  <c r="K179" i="3" s="1"/>
  <c r="J182" i="3"/>
  <c r="K182" i="3" s="1"/>
  <c r="J184" i="3"/>
  <c r="K184" i="3" s="1"/>
  <c r="J186" i="3"/>
  <c r="K186" i="3" s="1"/>
  <c r="J189" i="3"/>
  <c r="K189" i="3" s="1"/>
  <c r="J199" i="3"/>
  <c r="K199" i="3" s="1"/>
  <c r="J201" i="3"/>
  <c r="K201" i="3" s="1"/>
  <c r="J205" i="3"/>
  <c r="K205" i="3" s="1"/>
  <c r="J215" i="3"/>
  <c r="K215" i="3" s="1"/>
  <c r="J219" i="3"/>
  <c r="K219" i="3" s="1"/>
  <c r="J241" i="3"/>
  <c r="K241" i="3" s="1"/>
  <c r="J244" i="3"/>
  <c r="K244" i="3" s="1"/>
  <c r="J248" i="3"/>
  <c r="K248" i="3" s="1"/>
  <c r="J19" i="3"/>
  <c r="K19" i="3" s="1"/>
  <c r="J22" i="3"/>
  <c r="K22" i="3" s="1"/>
  <c r="J26" i="3"/>
  <c r="K26" i="3" s="1"/>
  <c r="J39" i="3"/>
  <c r="K39" i="3" s="1"/>
  <c r="J42" i="3"/>
  <c r="K42" i="3" s="1"/>
  <c r="J47" i="3"/>
  <c r="K47" i="3" s="1"/>
  <c r="J51" i="3"/>
  <c r="K51" i="3" s="1"/>
  <c r="J56" i="3"/>
  <c r="K56" i="3" s="1"/>
  <c r="J62" i="3"/>
  <c r="K62" i="3" s="1"/>
  <c r="J98" i="3"/>
  <c r="K98" i="3" s="1"/>
  <c r="J107" i="3"/>
  <c r="K107" i="3" s="1"/>
  <c r="J111" i="3"/>
  <c r="K111" i="3" s="1"/>
  <c r="J121" i="3"/>
  <c r="K121" i="3" s="1"/>
  <c r="J126" i="3"/>
  <c r="K126" i="3" s="1"/>
  <c r="J141" i="3"/>
  <c r="K141" i="3" s="1"/>
  <c r="J146" i="3"/>
  <c r="K146" i="3" s="1"/>
  <c r="J149" i="3"/>
  <c r="K149" i="3" s="1"/>
  <c r="J153" i="3"/>
  <c r="K153" i="3" s="1"/>
  <c r="J160" i="3"/>
  <c r="K160" i="3" s="1"/>
  <c r="J164" i="3"/>
  <c r="K164" i="3" s="1"/>
  <c r="J167" i="3"/>
  <c r="K167" i="3" s="1"/>
  <c r="J171" i="3"/>
  <c r="K171" i="3" s="1"/>
  <c r="J194" i="3"/>
  <c r="K194" i="3" s="1"/>
  <c r="J197" i="3"/>
  <c r="K197" i="3" s="1"/>
  <c r="J212" i="3"/>
  <c r="K212" i="3" s="1"/>
  <c r="J217" i="3"/>
  <c r="K217" i="3" s="1"/>
  <c r="J221" i="3"/>
  <c r="K221" i="3" s="1"/>
  <c r="J224" i="3"/>
  <c r="K224" i="3" s="1"/>
  <c r="J231" i="3"/>
  <c r="K231" i="3" s="1"/>
  <c r="G241" i="3" l="1"/>
  <c r="G67" i="3"/>
  <c r="H67" i="3" s="1"/>
  <c r="J67" i="3" s="1"/>
  <c r="K67" i="3" s="1"/>
  <c r="G220" i="3"/>
  <c r="G196" i="3"/>
  <c r="G94" i="3"/>
  <c r="G177" i="3"/>
  <c r="G221" i="3"/>
  <c r="G157" i="3"/>
  <c r="H157" i="3" s="1"/>
  <c r="J157" i="3" s="1"/>
  <c r="K157" i="3" s="1"/>
  <c r="G124" i="3"/>
  <c r="G56" i="3"/>
  <c r="G5" i="3"/>
  <c r="G200" i="3"/>
  <c r="G4" i="3"/>
  <c r="G231" i="3"/>
  <c r="G208" i="3"/>
  <c r="G176" i="3"/>
  <c r="G137" i="3"/>
  <c r="G164" i="3"/>
  <c r="G28" i="3"/>
  <c r="G68" i="3"/>
  <c r="H68" i="3" s="1"/>
  <c r="J68" i="3" s="1"/>
  <c r="K68" i="3" s="1"/>
  <c r="G32" i="3"/>
  <c r="H32" i="3" s="1"/>
  <c r="J32" i="3" s="1"/>
  <c r="K32" i="3" s="1"/>
  <c r="G240" i="3"/>
  <c r="G229" i="3"/>
  <c r="G209" i="3"/>
  <c r="G185" i="3"/>
  <c r="G155" i="3"/>
  <c r="G246" i="3"/>
  <c r="G236" i="3"/>
  <c r="G226" i="3"/>
  <c r="G213" i="3"/>
  <c r="G203" i="3"/>
  <c r="G186" i="3"/>
  <c r="G166" i="3"/>
  <c r="G150" i="3"/>
  <c r="G110" i="3"/>
  <c r="G195" i="3"/>
  <c r="G141" i="3"/>
  <c r="G92" i="3"/>
  <c r="H92" i="3" s="1"/>
  <c r="J92" i="3" s="1"/>
  <c r="K92" i="3" s="1"/>
  <c r="G109" i="3"/>
  <c r="G83" i="3"/>
  <c r="G45" i="3"/>
  <c r="G41" i="3"/>
  <c r="G20" i="3"/>
  <c r="H20" i="3" s="1"/>
  <c r="J20" i="3" s="1"/>
  <c r="K20" i="3" s="1"/>
  <c r="G242" i="3"/>
  <c r="G245" i="3"/>
  <c r="G237" i="3"/>
  <c r="G225" i="3"/>
  <c r="G212" i="3"/>
  <c r="G204" i="3"/>
  <c r="G190" i="3"/>
  <c r="G181" i="3"/>
  <c r="G172" i="3"/>
  <c r="G8" i="3"/>
  <c r="G244" i="3"/>
  <c r="G238" i="3"/>
  <c r="G234" i="3"/>
  <c r="G228" i="3"/>
  <c r="H228" i="3" s="1"/>
  <c r="J228" i="3" s="1"/>
  <c r="K228" i="3" s="1"/>
  <c r="G224" i="3"/>
  <c r="G217" i="3"/>
  <c r="G211" i="3"/>
  <c r="G205" i="3"/>
  <c r="G199" i="3"/>
  <c r="G192" i="3"/>
  <c r="G182" i="3"/>
  <c r="G171" i="3"/>
  <c r="G161" i="3"/>
  <c r="G154" i="3"/>
  <c r="G144" i="3"/>
  <c r="G123" i="3"/>
  <c r="G80" i="3"/>
  <c r="G42" i="3"/>
  <c r="G175" i="3"/>
  <c r="G152" i="3"/>
  <c r="G131" i="3"/>
  <c r="G108" i="3"/>
  <c r="G73" i="3"/>
  <c r="G118" i="3"/>
  <c r="G102" i="3"/>
  <c r="H102" i="3" s="1"/>
  <c r="J102" i="3" s="1"/>
  <c r="K102" i="3" s="1"/>
  <c r="G88" i="3"/>
  <c r="H88" i="3" s="1"/>
  <c r="J88" i="3" s="1"/>
  <c r="K88" i="3" s="1"/>
  <c r="G77" i="3"/>
  <c r="G55" i="3"/>
  <c r="G63" i="3"/>
  <c r="G51" i="3"/>
  <c r="G36" i="3"/>
  <c r="H36" i="3" s="1"/>
  <c r="J36" i="3" s="1"/>
  <c r="K36" i="3" s="1"/>
  <c r="G26" i="3"/>
  <c r="G11" i="3"/>
  <c r="G15" i="3"/>
  <c r="H15" i="3" s="1"/>
  <c r="J15" i="3" s="1"/>
  <c r="K15" i="3" s="1"/>
  <c r="G17" i="3"/>
  <c r="J17" i="3" s="1"/>
  <c r="K17" i="3" s="1"/>
  <c r="G19" i="3"/>
  <c r="G21" i="3"/>
  <c r="G24" i="3"/>
  <c r="G27" i="3"/>
  <c r="J27" i="3" s="1"/>
  <c r="K27" i="3" s="1"/>
  <c r="G31" i="3"/>
  <c r="G33" i="3"/>
  <c r="H33" i="3" s="1"/>
  <c r="J33" i="3" s="1"/>
  <c r="K33" i="3" s="1"/>
  <c r="G35" i="3"/>
  <c r="H35" i="3" s="1"/>
  <c r="J35" i="3" s="1"/>
  <c r="K35" i="3" s="1"/>
  <c r="G37" i="3"/>
  <c r="H37" i="3" s="1"/>
  <c r="J37" i="3" s="1"/>
  <c r="K37" i="3" s="1"/>
  <c r="G40" i="3"/>
  <c r="G43" i="3"/>
  <c r="G46" i="3"/>
  <c r="G52" i="3"/>
  <c r="J52" i="3" s="1"/>
  <c r="K52" i="3" s="1"/>
  <c r="G54" i="3"/>
  <c r="H54" i="3" s="1"/>
  <c r="J54" i="3" s="1"/>
  <c r="K54" i="3" s="1"/>
  <c r="G57" i="3"/>
  <c r="G60" i="3"/>
  <c r="G10" i="3"/>
  <c r="G14" i="3"/>
  <c r="G48" i="3"/>
  <c r="G50" i="3"/>
  <c r="G58" i="3"/>
  <c r="G64" i="3"/>
  <c r="G70" i="3"/>
  <c r="H70" i="3" s="1"/>
  <c r="J70" i="3" s="1"/>
  <c r="K70" i="3" s="1"/>
  <c r="G75" i="3"/>
  <c r="G79" i="3"/>
  <c r="G82" i="3"/>
  <c r="J82" i="3" s="1"/>
  <c r="K82" i="3" s="1"/>
  <c r="G84" i="3"/>
  <c r="H84" i="3" s="1"/>
  <c r="J84" i="3" s="1"/>
  <c r="K84" i="3" s="1"/>
  <c r="G86" i="3"/>
  <c r="H86" i="3" s="1"/>
  <c r="J86" i="3" s="1"/>
  <c r="K86" i="3" s="1"/>
  <c r="G90" i="3"/>
  <c r="G93" i="3"/>
  <c r="G97" i="3"/>
  <c r="G101" i="3"/>
  <c r="H101" i="3" s="1"/>
  <c r="J101" i="3" s="1"/>
  <c r="K101" i="3" s="1"/>
  <c r="G103" i="3"/>
  <c r="J103" i="3" s="1"/>
  <c r="K103" i="3" s="1"/>
  <c r="G107" i="3"/>
  <c r="G111" i="3"/>
  <c r="G115" i="3"/>
  <c r="G120" i="3"/>
  <c r="G22" i="3"/>
  <c r="G39" i="3"/>
  <c r="G69" i="3"/>
  <c r="H69" i="3" s="1"/>
  <c r="J69" i="3" s="1"/>
  <c r="K69" i="3" s="1"/>
  <c r="G76" i="3"/>
  <c r="G89" i="3"/>
  <c r="G95" i="3"/>
  <c r="G104" i="3"/>
  <c r="G112" i="3"/>
  <c r="G121" i="3"/>
  <c r="G126" i="3"/>
  <c r="G130" i="3"/>
  <c r="G133" i="3"/>
  <c r="G138" i="3"/>
  <c r="G143" i="3"/>
  <c r="G149" i="3"/>
  <c r="G162" i="3"/>
  <c r="G165" i="3"/>
  <c r="G170" i="3"/>
  <c r="G180" i="3"/>
  <c r="G191" i="3"/>
  <c r="J191" i="3" s="1"/>
  <c r="K191" i="3" s="1"/>
  <c r="G198" i="3"/>
  <c r="G207" i="3"/>
  <c r="G214" i="3"/>
  <c r="G222" i="3"/>
  <c r="G233" i="3"/>
  <c r="G239" i="3"/>
  <c r="G30" i="3"/>
  <c r="G47" i="3"/>
  <c r="G66" i="3"/>
  <c r="H66" i="3" s="1"/>
  <c r="J66" i="3" s="1"/>
  <c r="K66" i="3" s="1"/>
  <c r="G71" i="3"/>
  <c r="H71" i="3" s="1"/>
  <c r="J71" i="3" s="1"/>
  <c r="K71" i="3" s="1"/>
  <c r="G78" i="3"/>
  <c r="G96" i="3"/>
  <c r="G106" i="3"/>
  <c r="H106" i="3" s="1"/>
  <c r="J106" i="3" s="1"/>
  <c r="K106" i="3" s="1"/>
  <c r="G114" i="3"/>
  <c r="G119" i="3"/>
  <c r="G125" i="3"/>
  <c r="J123" i="3" s="1"/>
  <c r="K123" i="3" s="1"/>
  <c r="G129" i="3"/>
  <c r="G132" i="3"/>
  <c r="G136" i="3"/>
  <c r="G139" i="3"/>
  <c r="G142" i="3"/>
  <c r="G145" i="3"/>
  <c r="G148" i="3"/>
  <c r="G151" i="3"/>
  <c r="G243" i="3"/>
  <c r="G247" i="3"/>
  <c r="G7" i="3"/>
  <c r="G235" i="3"/>
  <c r="G232" i="3"/>
  <c r="G227" i="3"/>
  <c r="G223" i="3"/>
  <c r="G216" i="3"/>
  <c r="H216" i="3" s="1"/>
  <c r="J216" i="3" s="1"/>
  <c r="K216" i="3" s="1"/>
  <c r="G210" i="3"/>
  <c r="G206" i="3"/>
  <c r="H206" i="3" s="1"/>
  <c r="J206" i="3" s="1"/>
  <c r="K206" i="3" s="1"/>
  <c r="G202" i="3"/>
  <c r="G193" i="3"/>
  <c r="H193" i="3" s="1"/>
  <c r="G187" i="3"/>
  <c r="G183" i="3"/>
  <c r="G178" i="3"/>
  <c r="G174" i="3"/>
  <c r="G168" i="3"/>
  <c r="H3" i="3"/>
  <c r="G6" i="3"/>
  <c r="H6" i="3" s="1"/>
  <c r="J6" i="3" s="1"/>
  <c r="K6" i="3" s="1"/>
  <c r="G9" i="3"/>
  <c r="H9" i="3" s="1"/>
  <c r="G219" i="3"/>
  <c r="G215" i="3"/>
  <c r="G201" i="3"/>
  <c r="G197" i="3"/>
  <c r="G194" i="3"/>
  <c r="G189" i="3"/>
  <c r="G184" i="3"/>
  <c r="G179" i="3"/>
  <c r="G173" i="3"/>
  <c r="G169" i="3"/>
  <c r="G163" i="3"/>
  <c r="H163" i="3" s="1"/>
  <c r="J163" i="3" s="1"/>
  <c r="K163" i="3" s="1"/>
  <c r="G156" i="3"/>
  <c r="J154" i="3" s="1"/>
  <c r="K154" i="3" s="1"/>
  <c r="G153" i="3"/>
  <c r="G147" i="3"/>
  <c r="H147" i="3" s="1"/>
  <c r="J147" i="3" s="1"/>
  <c r="K147" i="3" s="1"/>
  <c r="G140" i="3"/>
  <c r="H140" i="3" s="1"/>
  <c r="G134" i="3"/>
  <c r="G127" i="3"/>
  <c r="G117" i="3"/>
  <c r="G99" i="3"/>
  <c r="G74" i="3"/>
  <c r="G65" i="3"/>
  <c r="J65" i="3" s="1"/>
  <c r="K65" i="3" s="1"/>
  <c r="G25" i="3"/>
  <c r="G230" i="3"/>
  <c r="H230" i="3" s="1"/>
  <c r="J230" i="3" s="1"/>
  <c r="K230" i="3" s="1"/>
  <c r="G218" i="3"/>
  <c r="H218" i="3" s="1"/>
  <c r="J218" i="3" s="1"/>
  <c r="K218" i="3" s="1"/>
  <c r="G188" i="3"/>
  <c r="G167" i="3"/>
  <c r="G160" i="3"/>
  <c r="G146" i="3"/>
  <c r="G135" i="3"/>
  <c r="G128" i="3"/>
  <c r="G116" i="3"/>
  <c r="G98" i="3"/>
  <c r="G87" i="3"/>
  <c r="H87" i="3" s="1"/>
  <c r="J87" i="3" s="1"/>
  <c r="K87" i="3" s="1"/>
  <c r="G62" i="3"/>
  <c r="G122" i="3"/>
  <c r="G113" i="3"/>
  <c r="G105" i="3"/>
  <c r="G100" i="3"/>
  <c r="H100" i="3" s="1"/>
  <c r="J100" i="3" s="1"/>
  <c r="K100" i="3" s="1"/>
  <c r="G91" i="3"/>
  <c r="G85" i="3"/>
  <c r="H85" i="3" s="1"/>
  <c r="J85" i="3" s="1"/>
  <c r="K85" i="3" s="1"/>
  <c r="G81" i="3"/>
  <c r="G72" i="3"/>
  <c r="H72" i="3" s="1"/>
  <c r="J72" i="3" s="1"/>
  <c r="K72" i="3" s="1"/>
  <c r="G61" i="3"/>
  <c r="G49" i="3"/>
  <c r="H49" i="3" s="1"/>
  <c r="J49" i="3" s="1"/>
  <c r="K49" i="3" s="1"/>
  <c r="G12" i="3"/>
  <c r="G59" i="3"/>
  <c r="G53" i="3"/>
  <c r="J53" i="3" s="1"/>
  <c r="K53" i="3" s="1"/>
  <c r="G44" i="3"/>
  <c r="H44" i="3" s="1"/>
  <c r="J44" i="3" s="1"/>
  <c r="K44" i="3" s="1"/>
  <c r="G38" i="3"/>
  <c r="G34" i="3"/>
  <c r="H34" i="3" s="1"/>
  <c r="J34" i="3" s="1"/>
  <c r="K34" i="3" s="1"/>
  <c r="G29" i="3"/>
  <c r="H29" i="3" s="1"/>
  <c r="J29" i="3" s="1"/>
  <c r="K29" i="3" s="1"/>
  <c r="G23" i="3"/>
  <c r="G18" i="3"/>
  <c r="H18" i="3" s="1"/>
  <c r="J18" i="3" s="1"/>
  <c r="K18" i="3" s="1"/>
  <c r="G13" i="3"/>
  <c r="J3" i="3" l="1"/>
  <c r="K3" i="3" s="1"/>
  <c r="H143" i="3"/>
  <c r="J143" i="3" s="1"/>
  <c r="K143" i="3" s="1"/>
  <c r="H95" i="3"/>
  <c r="J95" i="3" s="1"/>
  <c r="K95" i="3" s="1"/>
  <c r="H21" i="3"/>
  <c r="J21" i="3" s="1"/>
  <c r="K21" i="3" s="1"/>
  <c r="H80" i="3"/>
  <c r="J80" i="3" s="1"/>
  <c r="K80" i="3" s="1"/>
  <c r="H41" i="3"/>
  <c r="J41" i="3" s="1"/>
  <c r="K41" i="3" s="1"/>
  <c r="J83" i="3"/>
  <c r="K83" i="3" s="1"/>
  <c r="H83" i="3"/>
  <c r="H150" i="3"/>
  <c r="J150" i="3" s="1"/>
  <c r="K150" i="3" s="1"/>
  <c r="H213" i="3"/>
  <c r="J213" i="3" s="1"/>
  <c r="K213" i="3" s="1"/>
  <c r="H236" i="3"/>
  <c r="J236" i="3" s="1"/>
  <c r="K236" i="3" s="1"/>
  <c r="H240" i="3"/>
  <c r="J240" i="3" s="1"/>
  <c r="K240" i="3" s="1"/>
  <c r="H177" i="3"/>
  <c r="J177" i="3" s="1"/>
  <c r="K177" i="3" s="1"/>
  <c r="H196" i="3"/>
  <c r="J196" i="3" s="1"/>
  <c r="K196" i="3" s="1"/>
  <c r="H133" i="3"/>
  <c r="J133" i="3" s="1"/>
  <c r="K133" i="3" s="1"/>
  <c r="H112" i="3"/>
  <c r="J112" i="3" s="1"/>
  <c r="K112" i="3" s="1"/>
  <c r="H58" i="3"/>
  <c r="J58" i="3" s="1"/>
  <c r="K58" i="3" s="1"/>
  <c r="H38" i="3"/>
  <c r="J38" i="3" s="1"/>
  <c r="K38" i="3" s="1"/>
  <c r="H61" i="3"/>
  <c r="J61" i="3" s="1"/>
  <c r="K61" i="3" s="1"/>
  <c r="H116" i="3"/>
  <c r="J116" i="3" s="1"/>
  <c r="K116" i="3" s="1"/>
  <c r="H188" i="3"/>
  <c r="J188" i="3" s="1"/>
  <c r="K188" i="3" s="1"/>
  <c r="H127" i="3"/>
  <c r="J127" i="3" s="1"/>
  <c r="K127" i="3" s="1"/>
  <c r="H173" i="3"/>
  <c r="J173" i="3" s="1"/>
  <c r="K173" i="3" s="1"/>
  <c r="H210" i="3"/>
  <c r="J77" i="3"/>
  <c r="K77" i="3" s="1"/>
  <c r="H78" i="3"/>
  <c r="J78" i="3" s="1"/>
  <c r="K78" i="3" s="1"/>
  <c r="J233" i="3"/>
  <c r="K233" i="3" s="1"/>
  <c r="H233" i="3"/>
  <c r="H198" i="3"/>
  <c r="J198" i="3" s="1"/>
  <c r="K198" i="3" s="1"/>
  <c r="H130" i="3"/>
  <c r="J130" i="3" s="1"/>
  <c r="K130" i="3" s="1"/>
  <c r="H89" i="3"/>
  <c r="J89" i="3" s="1"/>
  <c r="K89" i="3" s="1"/>
  <c r="H75" i="3"/>
  <c r="J75" i="3" s="1"/>
  <c r="K75" i="3" s="1"/>
  <c r="H46" i="3"/>
  <c r="J46" i="3" s="1"/>
  <c r="K46" i="3" s="1"/>
  <c r="H24" i="3"/>
  <c r="J24" i="3" s="1"/>
  <c r="K24" i="3" s="1"/>
  <c r="H238" i="3"/>
  <c r="J238" i="3" s="1"/>
  <c r="K238" i="3" s="1"/>
  <c r="H109" i="3"/>
  <c r="J109" i="3" s="1"/>
  <c r="K109" i="3" s="1"/>
  <c r="H203" i="3"/>
  <c r="J203" i="3" s="1"/>
  <c r="K203" i="3" s="1"/>
  <c r="H226" i="3"/>
  <c r="J226" i="3" s="1"/>
  <c r="K226" i="3" s="1"/>
  <c r="H246" i="3"/>
  <c r="J246" i="3" s="1"/>
  <c r="K246" i="3" s="1"/>
  <c r="H208" i="3"/>
  <c r="J208" i="3" s="1"/>
  <c r="K208" i="3" s="1"/>
  <c r="H4" i="3"/>
  <c r="J4" i="3" s="1"/>
  <c r="K4" i="3" s="1"/>
  <c r="G255" i="3"/>
  <c r="H220" i="3"/>
  <c r="J220" i="3" s="1"/>
  <c r="K220" i="3" s="1"/>
  <c r="J210" i="3"/>
  <c r="K210" i="3" s="1"/>
  <c r="J235" i="3"/>
  <c r="K235" i="3" s="1"/>
  <c r="J214" i="3"/>
  <c r="K214" i="3" s="1"/>
  <c r="J9" i="3"/>
  <c r="K9" i="3" s="1"/>
  <c r="J57" i="3"/>
  <c r="K57" i="3" s="1"/>
  <c r="J114" i="3"/>
  <c r="K114" i="3" s="1"/>
  <c r="J91" i="3"/>
  <c r="K91" i="3" s="1"/>
  <c r="J168" i="3"/>
  <c r="K168" i="3" s="1"/>
  <c r="J151" i="3"/>
  <c r="K151" i="3" s="1"/>
  <c r="J137" i="3"/>
  <c r="K137" i="3" s="1"/>
  <c r="J193" i="3"/>
  <c r="K193" i="3" s="1"/>
  <c r="J140" i="3"/>
  <c r="K140" i="3" s="1"/>
  <c r="H255" i="3" l="1"/>
  <c r="J255" i="3" s="1"/>
  <c r="K255" i="3" s="1"/>
</calcChain>
</file>

<file path=xl/sharedStrings.xml><?xml version="1.0" encoding="utf-8"?>
<sst xmlns="http://schemas.openxmlformats.org/spreadsheetml/2006/main" count="151" uniqueCount="18">
  <si>
    <t>объем потребления</t>
  </si>
  <si>
    <t>доля объема потребления приходящаяся на распредеитель</t>
  </si>
  <si>
    <t>доля объема потребления приходящаяся на квартиру</t>
  </si>
  <si>
    <t>объем потребления приходящийся на квартиру</t>
  </si>
  <si>
    <t>корректировка платы за отопление</t>
  </si>
  <si>
    <t>ГЕН ДИРЕКТОР</t>
  </si>
  <si>
    <t>СПЕЦИАЛИСТ ПО РАСЧЕТАМ</t>
  </si>
  <si>
    <t>№ квартиры</t>
  </si>
  <si>
    <t>№ распределителя</t>
  </si>
  <si>
    <t>Приравнивается к помещениям необорудованным распределителями</t>
  </si>
  <si>
    <t>Итог:</t>
  </si>
  <si>
    <t>нет</t>
  </si>
  <si>
    <t>да</t>
  </si>
  <si>
    <t>отсутствие показаний</t>
  </si>
  <si>
    <t>Показание на 01 января 2020 года</t>
  </si>
  <si>
    <t>Показание на 31 декабря 2020 года</t>
  </si>
  <si>
    <t>МКД ПЕТЕРГОФСКОЕ ШОССЕ 90 корпус 3        ГОДОВАЯ КОРРЕКТИРОВКА ПЛАТЫ ЗА ОТОПЛЕНИЕ В 2021 ГОДУ                                            ( в соответствии с требованиями п. 42(1) Постановления Правительства РФ от 06.05.2011г. №354)</t>
  </si>
  <si>
    <t>размер платы за отопление за 2020 год (начислено)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</si>
</sst>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0.0000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0" xfId="0" applyFont="1" applyAlignment="1">
      <alignment wrapText="1"/>
    </xf>
    <xf numFmtId="4" fontId="0" fillId="0" borderId="0" xfId="0" applyNumberFormat="1" applyFont="1"/>
    <xf numFmtId="4" fontId="0" fillId="0" borderId="1" xfId="0" applyNumberFormat="1" applyFont="1" applyBorder="1"/>
    <xf numFmtId="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" fillId="0" borderId="0" xfId="0" applyFont="1"/>
    <xf numFmtId="4" fontId="0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/>
    <xf numFmtId="0" fontId="0" fillId="0" borderId="3" xfId="0" applyBorder="1"/>
    <xf numFmtId="0" fontId="0" fillId="0" borderId="1" xfId="0" applyFill="1" applyBorder="1"/>
    <xf numFmtId="0" fontId="0" fillId="0" borderId="1" xfId="0" applyNumberFormat="1" applyBorder="1"/>
    <xf numFmtId="165" fontId="0" fillId="0" borderId="1" xfId="0" applyNumberFormat="1" applyBorder="1"/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196850</xdr:colOff>
      <xdr:row>0</xdr:row>
      <xdr:rowOff>762000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94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workbookViewId="0">
      <selection activeCell="E250" sqref="E250"/>
    </sheetView>
  </sheetViews>
  <sheetFormatPr defaultRowHeight="15" x14ac:dyDescent="0.25"/>
  <cols>
    <col min="1" max="1" width="9.7109375" style="3" customWidth="1"/>
    <col min="2" max="2" width="16.5703125" customWidth="1"/>
    <col min="3" max="3" width="23.140625" customWidth="1"/>
    <col min="4" max="5" width="24.7109375" customWidth="1"/>
    <col min="6" max="6" width="19.28515625" customWidth="1"/>
    <col min="7" max="7" width="32.5703125" customWidth="1"/>
    <col min="8" max="8" width="13.42578125" customWidth="1"/>
    <col min="9" max="9" width="21.140625" customWidth="1"/>
    <col min="10" max="10" width="21.5703125" style="10" customWidth="1"/>
    <col min="11" max="11" width="24" customWidth="1"/>
  </cols>
  <sheetData>
    <row r="1" spans="1:11" ht="62.25" customHeight="1" x14ac:dyDescent="0.25">
      <c r="D1" s="24" t="s">
        <v>16</v>
      </c>
      <c r="E1" s="24"/>
      <c r="F1" s="24"/>
      <c r="G1" s="24"/>
      <c r="H1" s="24"/>
    </row>
    <row r="2" spans="1:11" s="18" customFormat="1" ht="75" x14ac:dyDescent="0.25">
      <c r="A2" s="16" t="s">
        <v>7</v>
      </c>
      <c r="B2" s="16" t="s">
        <v>8</v>
      </c>
      <c r="C2" s="16" t="s">
        <v>14</v>
      </c>
      <c r="D2" s="16" t="s">
        <v>15</v>
      </c>
      <c r="E2" s="16" t="s">
        <v>9</v>
      </c>
      <c r="F2" s="16" t="s">
        <v>0</v>
      </c>
      <c r="G2" s="16" t="s">
        <v>1</v>
      </c>
      <c r="H2" s="16" t="s">
        <v>2</v>
      </c>
      <c r="I2" s="16" t="s">
        <v>17</v>
      </c>
      <c r="J2" s="17" t="s">
        <v>3</v>
      </c>
      <c r="K2" s="16" t="s">
        <v>4</v>
      </c>
    </row>
    <row r="3" spans="1:11" x14ac:dyDescent="0.25">
      <c r="A3" s="2">
        <v>1</v>
      </c>
      <c r="B3" s="20">
        <v>806526025</v>
      </c>
      <c r="C3" s="1">
        <v>0</v>
      </c>
      <c r="D3" s="1">
        <v>2870</v>
      </c>
      <c r="E3" s="2" t="s">
        <v>11</v>
      </c>
      <c r="F3" s="1">
        <f>D3-C3</f>
        <v>2870</v>
      </c>
      <c r="G3" s="1">
        <f>F3/$F$255</f>
        <v>7.6905968385483801E-3</v>
      </c>
      <c r="H3" s="1">
        <f>SUM(G3)</f>
        <v>7.6905968385483801E-3</v>
      </c>
      <c r="I3" s="5">
        <v>5063.8999999999996</v>
      </c>
      <c r="J3" s="4">
        <f>H3*$I$255</f>
        <v>6122.0117098045766</v>
      </c>
      <c r="K3" s="4">
        <f>SUM(J3-I3)</f>
        <v>1058.111709804577</v>
      </c>
    </row>
    <row r="4" spans="1:11" x14ac:dyDescent="0.25">
      <c r="A4" s="2">
        <v>2</v>
      </c>
      <c r="B4" s="20">
        <v>806526001</v>
      </c>
      <c r="C4" s="1">
        <v>0</v>
      </c>
      <c r="D4" s="1">
        <v>2711</v>
      </c>
      <c r="E4" s="2" t="s">
        <v>11</v>
      </c>
      <c r="F4" s="1">
        <f>D4-C4</f>
        <v>2711</v>
      </c>
      <c r="G4" s="1">
        <f t="shared" ref="G4:G34" si="0">F4/$F$255</f>
        <v>7.2645324143918669E-3</v>
      </c>
      <c r="H4" s="1">
        <f>SUM(G4:G5)</f>
        <v>1.1361717977507013E-2</v>
      </c>
      <c r="I4" s="6">
        <v>9464.69</v>
      </c>
      <c r="J4" s="4">
        <f t="shared" ref="J4:J34" si="1">H4*$I$255</f>
        <v>9044.3657315579803</v>
      </c>
      <c r="K4" s="4">
        <f t="shared" ref="K4:K33" si="2">SUM(J4-I4)</f>
        <v>-420.32426844202018</v>
      </c>
    </row>
    <row r="5" spans="1:11" x14ac:dyDescent="0.25">
      <c r="A5" s="2"/>
      <c r="B5" s="20">
        <v>806526032</v>
      </c>
      <c r="C5" s="1">
        <v>0</v>
      </c>
      <c r="D5" s="1">
        <v>1529</v>
      </c>
      <c r="E5" s="2"/>
      <c r="F5" s="1">
        <f t="shared" ref="F5:F9" si="3">D5-C5</f>
        <v>1529</v>
      </c>
      <c r="G5" s="1">
        <f t="shared" si="0"/>
        <v>4.0971855631151471E-3</v>
      </c>
      <c r="H5" s="1"/>
      <c r="I5" s="6"/>
      <c r="J5" s="4">
        <f t="shared" si="1"/>
        <v>0</v>
      </c>
      <c r="K5" s="4">
        <f t="shared" si="2"/>
        <v>0</v>
      </c>
    </row>
    <row r="6" spans="1:11" x14ac:dyDescent="0.25">
      <c r="A6" s="2">
        <v>3</v>
      </c>
      <c r="B6" s="20">
        <v>806526087</v>
      </c>
      <c r="C6" s="1">
        <v>0</v>
      </c>
      <c r="D6" s="1">
        <v>1165</v>
      </c>
      <c r="E6" s="2" t="s">
        <v>11</v>
      </c>
      <c r="F6" s="1">
        <f t="shared" si="3"/>
        <v>1165</v>
      </c>
      <c r="G6" s="1">
        <f t="shared" si="0"/>
        <v>3.1217927933480357E-3</v>
      </c>
      <c r="H6" s="1">
        <f>SUM(G6:G8)</f>
        <v>1.7329299566164587E-2</v>
      </c>
      <c r="I6" s="5">
        <v>11032.11</v>
      </c>
      <c r="J6" s="4">
        <f t="shared" si="1"/>
        <v>13794.790845751286</v>
      </c>
      <c r="K6" s="4">
        <f t="shared" si="2"/>
        <v>2762.6808457512852</v>
      </c>
    </row>
    <row r="7" spans="1:11" x14ac:dyDescent="0.25">
      <c r="A7" s="2"/>
      <c r="B7" s="20">
        <v>806527022</v>
      </c>
      <c r="C7" s="1">
        <v>0</v>
      </c>
      <c r="D7" s="1">
        <v>2769</v>
      </c>
      <c r="E7" s="2"/>
      <c r="F7" s="1">
        <f t="shared" si="3"/>
        <v>2769</v>
      </c>
      <c r="G7" s="1">
        <f t="shared" si="0"/>
        <v>7.4199521414426706E-3</v>
      </c>
      <c r="H7" s="1"/>
      <c r="I7" s="6"/>
      <c r="J7" s="4">
        <f t="shared" si="1"/>
        <v>0</v>
      </c>
      <c r="K7" s="4">
        <f t="shared" si="2"/>
        <v>0</v>
      </c>
    </row>
    <row r="8" spans="1:11" x14ac:dyDescent="0.25">
      <c r="A8" s="2"/>
      <c r="B8" s="20">
        <v>806526636</v>
      </c>
      <c r="C8" s="1">
        <v>0</v>
      </c>
      <c r="D8" s="1">
        <v>2533</v>
      </c>
      <c r="E8" s="2"/>
      <c r="F8" s="1">
        <f t="shared" si="3"/>
        <v>2533</v>
      </c>
      <c r="G8" s="1">
        <f t="shared" si="0"/>
        <v>6.7875546313738832E-3</v>
      </c>
      <c r="H8" s="1"/>
      <c r="I8" s="6"/>
      <c r="J8" s="4">
        <f t="shared" si="1"/>
        <v>0</v>
      </c>
      <c r="K8" s="4">
        <f t="shared" si="2"/>
        <v>0</v>
      </c>
    </row>
    <row r="9" spans="1:11" x14ac:dyDescent="0.25">
      <c r="A9" s="2">
        <v>4</v>
      </c>
      <c r="B9" s="20">
        <v>806526100</v>
      </c>
      <c r="C9" s="1">
        <v>0</v>
      </c>
      <c r="D9" s="1">
        <v>2659</v>
      </c>
      <c r="E9" s="2" t="s">
        <v>11</v>
      </c>
      <c r="F9" s="1">
        <f t="shared" si="3"/>
        <v>2659</v>
      </c>
      <c r="G9" s="1">
        <f t="shared" si="0"/>
        <v>7.1251905901394226E-3</v>
      </c>
      <c r="H9" s="1">
        <f>SUM(G9:G10)</f>
        <v>1.5477661093886912E-2</v>
      </c>
      <c r="I9" s="5">
        <v>7636.06</v>
      </c>
      <c r="J9" s="4">
        <f t="shared" si="1"/>
        <v>12320.81520412238</v>
      </c>
      <c r="K9" s="4">
        <f t="shared" si="2"/>
        <v>4684.7552041223798</v>
      </c>
    </row>
    <row r="10" spans="1:11" x14ac:dyDescent="0.25">
      <c r="A10" s="2"/>
      <c r="B10" s="20">
        <v>806526292</v>
      </c>
      <c r="C10" s="1">
        <v>0</v>
      </c>
      <c r="D10" s="1">
        <v>3117</v>
      </c>
      <c r="E10" s="2"/>
      <c r="F10" s="1">
        <f t="shared" ref="F10:F72" si="4">D10-C10</f>
        <v>3117</v>
      </c>
      <c r="G10" s="1">
        <f t="shared" si="0"/>
        <v>8.3524705037474906E-3</v>
      </c>
      <c r="H10" s="1"/>
      <c r="I10" s="6"/>
      <c r="J10" s="4">
        <f t="shared" si="1"/>
        <v>0</v>
      </c>
      <c r="K10" s="4">
        <f t="shared" si="2"/>
        <v>0</v>
      </c>
    </row>
    <row r="11" spans="1:11" x14ac:dyDescent="0.25">
      <c r="A11" s="2">
        <v>5</v>
      </c>
      <c r="B11" s="20">
        <v>806526353</v>
      </c>
      <c r="C11" s="1">
        <v>0</v>
      </c>
      <c r="D11" s="1">
        <v>2447</v>
      </c>
      <c r="E11" s="2" t="s">
        <v>12</v>
      </c>
      <c r="F11" s="1">
        <v>0</v>
      </c>
      <c r="G11" s="1">
        <f t="shared" si="0"/>
        <v>0</v>
      </c>
      <c r="H11" s="1"/>
      <c r="I11" s="6"/>
      <c r="J11" s="4">
        <f t="shared" si="1"/>
        <v>0</v>
      </c>
      <c r="K11" s="4">
        <f t="shared" si="2"/>
        <v>0</v>
      </c>
    </row>
    <row r="12" spans="1:11" x14ac:dyDescent="0.25">
      <c r="A12" s="2"/>
      <c r="B12" s="20">
        <v>806526377</v>
      </c>
      <c r="C12" s="1">
        <v>0</v>
      </c>
      <c r="D12" s="1">
        <v>2587</v>
      </c>
      <c r="E12" s="2"/>
      <c r="F12" s="1">
        <v>0</v>
      </c>
      <c r="G12" s="1">
        <f t="shared" si="0"/>
        <v>0</v>
      </c>
      <c r="H12" s="1"/>
      <c r="I12" s="6"/>
      <c r="J12" s="4">
        <f t="shared" si="1"/>
        <v>0</v>
      </c>
      <c r="K12" s="4">
        <f t="shared" si="2"/>
        <v>0</v>
      </c>
    </row>
    <row r="13" spans="1:11" x14ac:dyDescent="0.25">
      <c r="A13" s="2"/>
      <c r="B13" s="20">
        <v>806526827</v>
      </c>
      <c r="C13" s="1">
        <v>0</v>
      </c>
      <c r="D13" s="1" t="s">
        <v>13</v>
      </c>
      <c r="E13" s="2"/>
      <c r="F13" s="1">
        <v>0</v>
      </c>
      <c r="G13" s="1">
        <f t="shared" si="0"/>
        <v>0</v>
      </c>
      <c r="H13" s="1"/>
      <c r="I13" s="6"/>
      <c r="J13" s="4">
        <f t="shared" si="1"/>
        <v>0</v>
      </c>
      <c r="K13" s="4">
        <f t="shared" si="2"/>
        <v>0</v>
      </c>
    </row>
    <row r="14" spans="1:11" x14ac:dyDescent="0.25">
      <c r="A14" s="2"/>
      <c r="B14" s="20">
        <v>806485032</v>
      </c>
      <c r="C14" s="1">
        <v>0</v>
      </c>
      <c r="D14" s="1">
        <v>0</v>
      </c>
      <c r="E14" s="2"/>
      <c r="F14" s="1">
        <f t="shared" si="4"/>
        <v>0</v>
      </c>
      <c r="G14" s="1">
        <f t="shared" si="0"/>
        <v>0</v>
      </c>
      <c r="H14" s="1"/>
      <c r="I14" s="6"/>
      <c r="J14" s="4">
        <f t="shared" si="1"/>
        <v>0</v>
      </c>
      <c r="K14" s="4">
        <f t="shared" si="2"/>
        <v>0</v>
      </c>
    </row>
    <row r="15" spans="1:11" x14ac:dyDescent="0.25">
      <c r="A15" s="2">
        <v>6</v>
      </c>
      <c r="B15" s="20">
        <v>806526438</v>
      </c>
      <c r="C15" s="1">
        <v>0</v>
      </c>
      <c r="D15" s="1">
        <v>2372</v>
      </c>
      <c r="E15" s="2" t="s">
        <v>11</v>
      </c>
      <c r="F15" s="1">
        <f t="shared" si="4"/>
        <v>2372</v>
      </c>
      <c r="G15" s="1">
        <f t="shared" si="0"/>
        <v>6.3561309062845845E-3</v>
      </c>
      <c r="H15" s="1">
        <f>SUM(G15)</f>
        <v>6.3561309062845845E-3</v>
      </c>
      <c r="I15" s="6">
        <v>5063.8999999999996</v>
      </c>
      <c r="J15" s="4">
        <f t="shared" si="1"/>
        <v>5059.7253573715871</v>
      </c>
      <c r="K15" s="4">
        <f t="shared" si="2"/>
        <v>-4.1746426284125846</v>
      </c>
    </row>
    <row r="16" spans="1:11" x14ac:dyDescent="0.25">
      <c r="A16" s="2">
        <v>7</v>
      </c>
      <c r="B16" s="20">
        <v>806526988</v>
      </c>
      <c r="C16" s="1">
        <v>0</v>
      </c>
      <c r="D16" s="1" t="s">
        <v>13</v>
      </c>
      <c r="E16" s="2" t="s">
        <v>12</v>
      </c>
      <c r="F16" s="1">
        <v>0</v>
      </c>
      <c r="G16" s="1">
        <f t="shared" si="0"/>
        <v>0</v>
      </c>
      <c r="H16" s="1"/>
      <c r="I16" s="6"/>
      <c r="J16" s="4">
        <f t="shared" si="1"/>
        <v>0</v>
      </c>
      <c r="K16" s="4">
        <f t="shared" si="2"/>
        <v>0</v>
      </c>
    </row>
    <row r="17" spans="1:11" x14ac:dyDescent="0.25">
      <c r="A17" s="2">
        <v>8</v>
      </c>
      <c r="B17" s="20">
        <v>806526940</v>
      </c>
      <c r="C17" s="1">
        <v>0</v>
      </c>
      <c r="D17" s="1" t="s">
        <v>13</v>
      </c>
      <c r="E17" s="2" t="s">
        <v>12</v>
      </c>
      <c r="F17" s="1">
        <v>0</v>
      </c>
      <c r="G17" s="1">
        <f t="shared" si="0"/>
        <v>0</v>
      </c>
      <c r="H17" s="1"/>
      <c r="I17" s="5"/>
      <c r="J17" s="4">
        <f t="shared" si="1"/>
        <v>0</v>
      </c>
      <c r="K17" s="4">
        <f t="shared" si="2"/>
        <v>0</v>
      </c>
    </row>
    <row r="18" spans="1:11" x14ac:dyDescent="0.25">
      <c r="A18" s="2">
        <v>9</v>
      </c>
      <c r="B18" s="20">
        <v>806526278</v>
      </c>
      <c r="C18" s="1">
        <v>0</v>
      </c>
      <c r="D18" s="1">
        <v>2794</v>
      </c>
      <c r="E18" s="2" t="s">
        <v>11</v>
      </c>
      <c r="F18" s="1">
        <f t="shared" si="4"/>
        <v>2794</v>
      </c>
      <c r="G18" s="1">
        <f t="shared" si="0"/>
        <v>7.4869434031024995E-3</v>
      </c>
      <c r="H18" s="1">
        <f>SUM(G18)</f>
        <v>7.4869434031024995E-3</v>
      </c>
      <c r="I18" s="5">
        <v>5084</v>
      </c>
      <c r="J18" s="4">
        <f t="shared" si="1"/>
        <v>5959.8957202766505</v>
      </c>
      <c r="K18" s="4">
        <f t="shared" si="2"/>
        <v>875.89572027665054</v>
      </c>
    </row>
    <row r="19" spans="1:11" x14ac:dyDescent="0.25">
      <c r="A19" s="2">
        <v>10</v>
      </c>
      <c r="B19" s="20">
        <v>806527039</v>
      </c>
      <c r="C19" s="1">
        <v>0</v>
      </c>
      <c r="D19" s="1">
        <v>0</v>
      </c>
      <c r="E19" s="2" t="s">
        <v>11</v>
      </c>
      <c r="F19" s="1">
        <f t="shared" si="4"/>
        <v>0</v>
      </c>
      <c r="G19" s="1">
        <f t="shared" si="0"/>
        <v>0</v>
      </c>
      <c r="H19" s="1">
        <v>0</v>
      </c>
      <c r="I19" s="6">
        <v>5063.8999999999996</v>
      </c>
      <c r="J19" s="4">
        <f t="shared" si="1"/>
        <v>0</v>
      </c>
      <c r="K19" s="4">
        <f t="shared" si="2"/>
        <v>-5063.8999999999996</v>
      </c>
    </row>
    <row r="20" spans="1:11" x14ac:dyDescent="0.25">
      <c r="A20" s="2">
        <v>11</v>
      </c>
      <c r="B20" s="20">
        <v>806526964</v>
      </c>
      <c r="C20" s="1">
        <v>0</v>
      </c>
      <c r="D20" s="1">
        <v>3317</v>
      </c>
      <c r="E20" s="2" t="s">
        <v>11</v>
      </c>
      <c r="F20" s="1">
        <f t="shared" si="4"/>
        <v>3317</v>
      </c>
      <c r="G20" s="1">
        <f t="shared" si="0"/>
        <v>8.8884005970261241E-3</v>
      </c>
      <c r="H20" s="1">
        <f>SUM(G20)</f>
        <v>8.8884005970261241E-3</v>
      </c>
      <c r="I20" s="5">
        <v>5063.8999999999996</v>
      </c>
      <c r="J20" s="4">
        <f t="shared" si="1"/>
        <v>7075.5097008438261</v>
      </c>
      <c r="K20" s="4">
        <f t="shared" si="2"/>
        <v>2011.6097008438264</v>
      </c>
    </row>
    <row r="21" spans="1:11" x14ac:dyDescent="0.25">
      <c r="A21" s="2">
        <v>12</v>
      </c>
      <c r="B21" s="20">
        <v>806525981</v>
      </c>
      <c r="C21" s="1">
        <v>0</v>
      </c>
      <c r="D21" s="1">
        <v>2767</v>
      </c>
      <c r="E21" s="2" t="s">
        <v>11</v>
      </c>
      <c r="F21" s="1">
        <f t="shared" si="4"/>
        <v>2767</v>
      </c>
      <c r="G21" s="1">
        <f t="shared" si="0"/>
        <v>7.4145928405098841E-3</v>
      </c>
      <c r="H21" s="1">
        <f>SUM(G21:G23)</f>
        <v>2.3607720608923771E-2</v>
      </c>
      <c r="I21" s="5">
        <v>12077.03</v>
      </c>
      <c r="J21" s="4">
        <f t="shared" si="1"/>
        <v>18792.656154487217</v>
      </c>
      <c r="K21" s="4">
        <f t="shared" si="2"/>
        <v>6715.6261544872159</v>
      </c>
    </row>
    <row r="22" spans="1:11" x14ac:dyDescent="0.25">
      <c r="A22" s="2"/>
      <c r="B22" s="20">
        <v>806525926</v>
      </c>
      <c r="C22" s="1">
        <v>0</v>
      </c>
      <c r="D22" s="1">
        <v>3079</v>
      </c>
      <c r="E22" s="2"/>
      <c r="F22" s="1">
        <f t="shared" si="4"/>
        <v>3079</v>
      </c>
      <c r="G22" s="1">
        <f t="shared" si="0"/>
        <v>8.2506437860245512E-3</v>
      </c>
      <c r="H22" s="1"/>
      <c r="I22" s="6"/>
      <c r="J22" s="4">
        <f t="shared" si="1"/>
        <v>0</v>
      </c>
      <c r="K22" s="4">
        <f t="shared" si="2"/>
        <v>0</v>
      </c>
    </row>
    <row r="23" spans="1:11" x14ac:dyDescent="0.25">
      <c r="A23" s="2"/>
      <c r="B23" s="20">
        <v>806527077</v>
      </c>
      <c r="C23" s="1">
        <v>0</v>
      </c>
      <c r="D23" s="1">
        <v>2964</v>
      </c>
      <c r="E23" s="2"/>
      <c r="F23" s="1">
        <f t="shared" si="4"/>
        <v>2964</v>
      </c>
      <c r="G23" s="1">
        <f t="shared" si="0"/>
        <v>7.9424839823893367E-3</v>
      </c>
      <c r="H23" s="1"/>
      <c r="I23" s="6"/>
      <c r="J23" s="4">
        <f t="shared" si="1"/>
        <v>0</v>
      </c>
      <c r="K23" s="4">
        <f t="shared" si="2"/>
        <v>0</v>
      </c>
    </row>
    <row r="24" spans="1:11" x14ac:dyDescent="0.25">
      <c r="A24" s="2">
        <v>13</v>
      </c>
      <c r="B24" s="20">
        <v>806527053</v>
      </c>
      <c r="C24" s="1">
        <v>0</v>
      </c>
      <c r="D24" s="1">
        <v>2122</v>
      </c>
      <c r="E24" s="2" t="s">
        <v>11</v>
      </c>
      <c r="F24" s="1">
        <f t="shared" si="4"/>
        <v>2122</v>
      </c>
      <c r="G24" s="1">
        <f t="shared" si="0"/>
        <v>5.686218289686293E-3</v>
      </c>
      <c r="H24" s="1">
        <f>SUM(G24:G26)</f>
        <v>1.9255968251501273E-2</v>
      </c>
      <c r="I24" s="5">
        <v>11052.18</v>
      </c>
      <c r="J24" s="4">
        <f t="shared" si="1"/>
        <v>15328.493430890481</v>
      </c>
      <c r="K24" s="4">
        <f t="shared" si="2"/>
        <v>4276.313430890481</v>
      </c>
    </row>
    <row r="25" spans="1:11" x14ac:dyDescent="0.25">
      <c r="A25" s="2"/>
      <c r="B25" s="20">
        <v>806526803</v>
      </c>
      <c r="C25" s="1">
        <v>0</v>
      </c>
      <c r="D25" s="1">
        <v>2394</v>
      </c>
      <c r="E25" s="2"/>
      <c r="F25" s="1">
        <f t="shared" si="4"/>
        <v>2394</v>
      </c>
      <c r="G25" s="1">
        <f t="shared" si="0"/>
        <v>6.4150832165452342E-3</v>
      </c>
      <c r="H25" s="1"/>
      <c r="I25" s="6"/>
      <c r="J25" s="4">
        <f t="shared" si="1"/>
        <v>0</v>
      </c>
      <c r="K25" s="4">
        <f t="shared" si="2"/>
        <v>0</v>
      </c>
    </row>
    <row r="26" spans="1:11" x14ac:dyDescent="0.25">
      <c r="A26" s="2"/>
      <c r="B26" s="20">
        <v>806526155</v>
      </c>
      <c r="C26" s="1">
        <v>0</v>
      </c>
      <c r="D26" s="1">
        <v>2670</v>
      </c>
      <c r="E26" s="2"/>
      <c r="F26" s="1">
        <f t="shared" si="4"/>
        <v>2670</v>
      </c>
      <c r="G26" s="1">
        <f t="shared" si="0"/>
        <v>7.1546667452697466E-3</v>
      </c>
      <c r="H26" s="1"/>
      <c r="I26" s="6"/>
      <c r="J26" s="4">
        <f t="shared" si="1"/>
        <v>0</v>
      </c>
      <c r="K26" s="4">
        <f t="shared" si="2"/>
        <v>0</v>
      </c>
    </row>
    <row r="27" spans="1:11" x14ac:dyDescent="0.25">
      <c r="A27" s="2">
        <v>14</v>
      </c>
      <c r="B27" s="20">
        <v>806526216</v>
      </c>
      <c r="C27" s="1">
        <v>0</v>
      </c>
      <c r="D27" s="1" t="s">
        <v>13</v>
      </c>
      <c r="E27" s="2" t="s">
        <v>12</v>
      </c>
      <c r="F27" s="1">
        <v>0</v>
      </c>
      <c r="G27" s="1">
        <f t="shared" si="0"/>
        <v>0</v>
      </c>
      <c r="H27" s="1"/>
      <c r="I27" s="5"/>
      <c r="J27" s="4">
        <f t="shared" si="1"/>
        <v>0</v>
      </c>
      <c r="K27" s="4">
        <f t="shared" si="2"/>
        <v>0</v>
      </c>
    </row>
    <row r="28" spans="1:11" x14ac:dyDescent="0.25">
      <c r="A28" s="2"/>
      <c r="B28" s="20">
        <v>806526346</v>
      </c>
      <c r="C28" s="1">
        <v>0</v>
      </c>
      <c r="D28" s="1" t="s">
        <v>13</v>
      </c>
      <c r="E28" s="2"/>
      <c r="F28" s="1">
        <v>0</v>
      </c>
      <c r="G28" s="1">
        <f t="shared" si="0"/>
        <v>0</v>
      </c>
      <c r="H28" s="1"/>
      <c r="I28" s="6"/>
      <c r="J28" s="4">
        <f t="shared" si="1"/>
        <v>0</v>
      </c>
      <c r="K28" s="4">
        <f t="shared" si="2"/>
        <v>0</v>
      </c>
    </row>
    <row r="29" spans="1:11" x14ac:dyDescent="0.25">
      <c r="A29" s="2">
        <v>15</v>
      </c>
      <c r="B29" s="20">
        <v>806526308</v>
      </c>
      <c r="C29" s="1">
        <v>0</v>
      </c>
      <c r="D29" s="1">
        <v>3442</v>
      </c>
      <c r="E29" s="2" t="s">
        <v>11</v>
      </c>
      <c r="F29" s="1">
        <f t="shared" si="4"/>
        <v>3442</v>
      </c>
      <c r="G29" s="1">
        <f t="shared" si="0"/>
        <v>9.2233569053252699E-3</v>
      </c>
      <c r="H29" s="1">
        <f>SUM(G29:G31)</f>
        <v>2.4312468681585174E-2</v>
      </c>
      <c r="I29" s="6">
        <v>13242.53</v>
      </c>
      <c r="J29" s="4">
        <f t="shared" si="1"/>
        <v>19353.662802458857</v>
      </c>
      <c r="K29" s="4">
        <f t="shared" si="2"/>
        <v>6111.1328024588565</v>
      </c>
    </row>
    <row r="30" spans="1:11" x14ac:dyDescent="0.25">
      <c r="A30" s="2"/>
      <c r="B30" s="20">
        <v>806526162</v>
      </c>
      <c r="C30" s="1">
        <v>0</v>
      </c>
      <c r="D30" s="1">
        <v>3539</v>
      </c>
      <c r="E30" s="2"/>
      <c r="F30" s="1">
        <f t="shared" si="4"/>
        <v>3539</v>
      </c>
      <c r="G30" s="1">
        <f t="shared" si="0"/>
        <v>9.4832830005654057E-3</v>
      </c>
      <c r="H30" s="1"/>
      <c r="I30" s="6"/>
      <c r="J30" s="4">
        <f t="shared" si="1"/>
        <v>0</v>
      </c>
      <c r="K30" s="4">
        <f t="shared" si="2"/>
        <v>0</v>
      </c>
    </row>
    <row r="31" spans="1:11" x14ac:dyDescent="0.25">
      <c r="A31" s="2"/>
      <c r="B31" s="20">
        <v>806526315</v>
      </c>
      <c r="C31" s="1">
        <v>0</v>
      </c>
      <c r="D31" s="1">
        <v>2092</v>
      </c>
      <c r="E31" s="2"/>
      <c r="F31" s="1">
        <f t="shared" si="4"/>
        <v>2092</v>
      </c>
      <c r="G31" s="1">
        <f t="shared" si="0"/>
        <v>5.6058287756944984E-3</v>
      </c>
      <c r="H31" s="1"/>
      <c r="I31" s="6"/>
      <c r="J31" s="4">
        <f t="shared" si="1"/>
        <v>0</v>
      </c>
      <c r="K31" s="4">
        <f t="shared" si="2"/>
        <v>0</v>
      </c>
    </row>
    <row r="32" spans="1:11" x14ac:dyDescent="0.25">
      <c r="A32" s="2">
        <v>16</v>
      </c>
      <c r="B32" s="20">
        <v>806526391</v>
      </c>
      <c r="C32" s="1">
        <v>0</v>
      </c>
      <c r="D32" s="1">
        <v>864</v>
      </c>
      <c r="E32" s="2" t="s">
        <v>11</v>
      </c>
      <c r="F32" s="1">
        <f t="shared" si="4"/>
        <v>864</v>
      </c>
      <c r="G32" s="1">
        <f t="shared" si="0"/>
        <v>2.3152180029636935E-3</v>
      </c>
      <c r="H32" s="1">
        <f t="shared" ref="H32:H37" si="5">SUM(G32)</f>
        <v>2.3152180029636935E-3</v>
      </c>
      <c r="I32" s="5">
        <v>5063.8999999999996</v>
      </c>
      <c r="J32" s="4">
        <f t="shared" si="1"/>
        <v>1843.0028283174752</v>
      </c>
      <c r="K32" s="4">
        <f t="shared" si="2"/>
        <v>-3220.8971716825245</v>
      </c>
    </row>
    <row r="33" spans="1:11" x14ac:dyDescent="0.25">
      <c r="A33" s="2">
        <v>17</v>
      </c>
      <c r="B33" s="20">
        <v>806526339</v>
      </c>
      <c r="C33" s="1">
        <v>0</v>
      </c>
      <c r="D33" s="1">
        <v>2290</v>
      </c>
      <c r="E33" s="2" t="s">
        <v>11</v>
      </c>
      <c r="F33" s="1">
        <f t="shared" si="4"/>
        <v>2290</v>
      </c>
      <c r="G33" s="1">
        <f t="shared" si="0"/>
        <v>6.1363995680403446E-3</v>
      </c>
      <c r="H33" s="1">
        <f t="shared" si="5"/>
        <v>6.1363995680403446E-3</v>
      </c>
      <c r="I33" s="5">
        <v>5084</v>
      </c>
      <c r="J33" s="4">
        <f t="shared" si="1"/>
        <v>4884.8107370914558</v>
      </c>
      <c r="K33" s="4">
        <f t="shared" si="2"/>
        <v>-199.18926290854415</v>
      </c>
    </row>
    <row r="34" spans="1:11" x14ac:dyDescent="0.25">
      <c r="A34" s="2">
        <v>18</v>
      </c>
      <c r="B34" s="20">
        <v>806526070</v>
      </c>
      <c r="C34" s="1">
        <v>0</v>
      </c>
      <c r="D34" s="1">
        <v>1178</v>
      </c>
      <c r="E34" s="2" t="s">
        <v>11</v>
      </c>
      <c r="F34" s="1">
        <f t="shared" si="4"/>
        <v>1178</v>
      </c>
      <c r="G34" s="1">
        <f t="shared" si="0"/>
        <v>3.156628249411147E-3</v>
      </c>
      <c r="H34" s="1">
        <f t="shared" si="5"/>
        <v>3.156628249411147E-3</v>
      </c>
      <c r="I34" s="5">
        <v>5063.8999999999996</v>
      </c>
      <c r="J34" s="4">
        <f t="shared" si="1"/>
        <v>2512.7978376828542</v>
      </c>
      <c r="K34" s="4">
        <f t="shared" ref="K34:K59" si="6">SUM(J34-I34)</f>
        <v>-2551.1021623171455</v>
      </c>
    </row>
    <row r="35" spans="1:11" x14ac:dyDescent="0.25">
      <c r="A35" s="2">
        <v>19</v>
      </c>
      <c r="B35" s="20">
        <v>806526322</v>
      </c>
      <c r="C35" s="1">
        <v>0</v>
      </c>
      <c r="D35" s="1">
        <v>2135</v>
      </c>
      <c r="E35" s="2" t="s">
        <v>11</v>
      </c>
      <c r="F35" s="1">
        <f t="shared" si="4"/>
        <v>2135</v>
      </c>
      <c r="G35" s="1">
        <f t="shared" ref="G35:G66" si="7">F35/$F$255</f>
        <v>5.7210537457494043E-3</v>
      </c>
      <c r="H35" s="1">
        <f t="shared" si="5"/>
        <v>5.7210537457494043E-3</v>
      </c>
      <c r="I35" s="5">
        <v>5063.8999999999996</v>
      </c>
      <c r="J35" s="4">
        <f t="shared" ref="J35:J66" si="8">H35*$I$255</f>
        <v>4554.1794426595015</v>
      </c>
      <c r="K35" s="4">
        <f t="shared" si="6"/>
        <v>-509.72055734049809</v>
      </c>
    </row>
    <row r="36" spans="1:11" x14ac:dyDescent="0.25">
      <c r="A36" s="2">
        <v>20</v>
      </c>
      <c r="B36" s="20">
        <v>806526414</v>
      </c>
      <c r="C36" s="1">
        <v>0</v>
      </c>
      <c r="D36" s="1">
        <v>3153</v>
      </c>
      <c r="E36" s="2" t="s">
        <v>11</v>
      </c>
      <c r="F36" s="1">
        <f t="shared" si="4"/>
        <v>3153</v>
      </c>
      <c r="G36" s="1">
        <f t="shared" si="7"/>
        <v>8.4489379205376445E-3</v>
      </c>
      <c r="H36" s="1">
        <f t="shared" si="5"/>
        <v>8.4489379205376445E-3</v>
      </c>
      <c r="I36" s="5">
        <v>5063.8999999999996</v>
      </c>
      <c r="J36" s="4">
        <f t="shared" si="8"/>
        <v>6725.6804602835637</v>
      </c>
      <c r="K36" s="4">
        <f t="shared" si="6"/>
        <v>1661.780460283564</v>
      </c>
    </row>
    <row r="37" spans="1:11" x14ac:dyDescent="0.25">
      <c r="A37" s="2">
        <v>21</v>
      </c>
      <c r="B37" s="20">
        <v>806511939</v>
      </c>
      <c r="C37" s="1">
        <v>0</v>
      </c>
      <c r="D37" s="1">
        <v>3347</v>
      </c>
      <c r="E37" s="2" t="s">
        <v>11</v>
      </c>
      <c r="F37" s="1">
        <f t="shared" si="4"/>
        <v>3347</v>
      </c>
      <c r="G37" s="1">
        <f t="shared" si="7"/>
        <v>8.9687901110179196E-3</v>
      </c>
      <c r="H37" s="1">
        <f t="shared" si="5"/>
        <v>8.9687901110179196E-3</v>
      </c>
      <c r="I37" s="5">
        <v>5104.09</v>
      </c>
      <c r="J37" s="4">
        <f t="shared" si="8"/>
        <v>7139.5028546048497</v>
      </c>
      <c r="K37" s="4">
        <f t="shared" si="6"/>
        <v>2035.4128546048496</v>
      </c>
    </row>
    <row r="38" spans="1:11" x14ac:dyDescent="0.25">
      <c r="A38" s="2">
        <v>22</v>
      </c>
      <c r="B38" s="20">
        <v>806526544</v>
      </c>
      <c r="C38" s="1">
        <v>0</v>
      </c>
      <c r="D38" s="1">
        <v>3218</v>
      </c>
      <c r="E38" s="2" t="s">
        <v>11</v>
      </c>
      <c r="F38" s="1">
        <f t="shared" si="4"/>
        <v>3218</v>
      </c>
      <c r="G38" s="1">
        <f t="shared" si="7"/>
        <v>8.623115200853201E-3</v>
      </c>
      <c r="H38" s="1">
        <f>SUM(G38:G40)</f>
        <v>2.5148519627099842E-2</v>
      </c>
      <c r="I38" s="5">
        <v>12016.74</v>
      </c>
      <c r="J38" s="4">
        <f t="shared" si="8"/>
        <v>20019.191601573501</v>
      </c>
      <c r="K38" s="4">
        <f t="shared" si="6"/>
        <v>8002.4516015735007</v>
      </c>
    </row>
    <row r="39" spans="1:11" x14ac:dyDescent="0.25">
      <c r="A39" s="2"/>
      <c r="B39" s="20">
        <v>806526407</v>
      </c>
      <c r="C39" s="1">
        <v>0</v>
      </c>
      <c r="D39" s="1">
        <v>3139</v>
      </c>
      <c r="E39" s="2"/>
      <c r="F39" s="1">
        <f t="shared" si="4"/>
        <v>3139</v>
      </c>
      <c r="G39" s="1">
        <f t="shared" si="7"/>
        <v>8.4114228140081404E-3</v>
      </c>
      <c r="H39" s="1"/>
      <c r="I39" s="6"/>
      <c r="J39" s="4">
        <f t="shared" si="8"/>
        <v>0</v>
      </c>
      <c r="K39" s="4">
        <f t="shared" si="6"/>
        <v>0</v>
      </c>
    </row>
    <row r="40" spans="1:11" x14ac:dyDescent="0.25">
      <c r="A40" s="2"/>
      <c r="B40" s="20">
        <v>806526230</v>
      </c>
      <c r="C40" s="1">
        <v>0</v>
      </c>
      <c r="D40" s="1">
        <v>3028</v>
      </c>
      <c r="E40" s="2"/>
      <c r="F40" s="1">
        <f t="shared" si="4"/>
        <v>3028</v>
      </c>
      <c r="G40" s="1">
        <f t="shared" si="7"/>
        <v>8.1139816122384988E-3</v>
      </c>
      <c r="H40" s="1"/>
      <c r="I40" s="6"/>
      <c r="J40" s="4">
        <f t="shared" si="8"/>
        <v>0</v>
      </c>
      <c r="K40" s="4">
        <f t="shared" si="6"/>
        <v>0</v>
      </c>
    </row>
    <row r="41" spans="1:11" x14ac:dyDescent="0.25">
      <c r="A41" s="2">
        <v>23</v>
      </c>
      <c r="B41" s="20">
        <v>806526605</v>
      </c>
      <c r="C41" s="1">
        <v>0</v>
      </c>
      <c r="D41" s="1">
        <v>2074</v>
      </c>
      <c r="E41" s="2" t="s">
        <v>11</v>
      </c>
      <c r="F41" s="1">
        <f t="shared" si="4"/>
        <v>2074</v>
      </c>
      <c r="G41" s="1">
        <f t="shared" si="7"/>
        <v>5.5575950672994215E-3</v>
      </c>
      <c r="H41" s="1">
        <f>SUM(G41:G43)</f>
        <v>1.6603114289772042E-2</v>
      </c>
      <c r="I41" s="5">
        <v>11052.18</v>
      </c>
      <c r="J41" s="4">
        <f t="shared" si="8"/>
        <v>13216.719356776708</v>
      </c>
      <c r="K41" s="4">
        <f t="shared" si="6"/>
        <v>2164.5393567767078</v>
      </c>
    </row>
    <row r="42" spans="1:11" x14ac:dyDescent="0.25">
      <c r="A42" s="2"/>
      <c r="B42" s="20">
        <v>806526186</v>
      </c>
      <c r="C42" s="1">
        <v>0</v>
      </c>
      <c r="D42" s="1">
        <v>2092</v>
      </c>
      <c r="E42" s="2"/>
      <c r="F42" s="1">
        <f t="shared" si="4"/>
        <v>2092</v>
      </c>
      <c r="G42" s="1">
        <f t="shared" si="7"/>
        <v>5.6058287756944984E-3</v>
      </c>
      <c r="H42" s="1"/>
      <c r="I42" s="6"/>
      <c r="J42" s="4">
        <f t="shared" si="8"/>
        <v>0</v>
      </c>
      <c r="K42" s="4">
        <f t="shared" si="6"/>
        <v>0</v>
      </c>
    </row>
    <row r="43" spans="1:11" x14ac:dyDescent="0.25">
      <c r="A43" s="2"/>
      <c r="B43" s="20">
        <v>806526285</v>
      </c>
      <c r="C43" s="1">
        <v>0</v>
      </c>
      <c r="D43" s="1">
        <v>2030</v>
      </c>
      <c r="E43" s="2"/>
      <c r="F43" s="1">
        <f t="shared" si="4"/>
        <v>2030</v>
      </c>
      <c r="G43" s="1">
        <f t="shared" si="7"/>
        <v>5.4396904467781219E-3</v>
      </c>
      <c r="H43" s="1"/>
      <c r="I43" s="6"/>
      <c r="J43" s="4">
        <f t="shared" si="8"/>
        <v>0</v>
      </c>
      <c r="K43" s="4">
        <f t="shared" si="6"/>
        <v>0</v>
      </c>
    </row>
    <row r="44" spans="1:11" x14ac:dyDescent="0.25">
      <c r="A44" s="2">
        <v>24</v>
      </c>
      <c r="B44" s="20">
        <v>806526360</v>
      </c>
      <c r="C44" s="1">
        <v>0</v>
      </c>
      <c r="D44" s="1">
        <v>3082</v>
      </c>
      <c r="E44" s="2" t="s">
        <v>11</v>
      </c>
      <c r="F44" s="1">
        <f t="shared" si="4"/>
        <v>3082</v>
      </c>
      <c r="G44" s="1">
        <f t="shared" si="7"/>
        <v>8.2586827374237313E-3</v>
      </c>
      <c r="H44" s="1">
        <f>SUM(G44:G45)</f>
        <v>1.6621871843036796E-2</v>
      </c>
      <c r="I44" s="5">
        <v>7636.06</v>
      </c>
      <c r="J44" s="4">
        <f t="shared" si="8"/>
        <v>13231.651092654283</v>
      </c>
      <c r="K44" s="4">
        <f t="shared" si="6"/>
        <v>5595.5910926542829</v>
      </c>
    </row>
    <row r="45" spans="1:11" x14ac:dyDescent="0.25">
      <c r="A45" s="2"/>
      <c r="B45" s="20">
        <v>806526384</v>
      </c>
      <c r="C45" s="1">
        <v>0</v>
      </c>
      <c r="D45" s="21">
        <v>3121</v>
      </c>
      <c r="E45" s="2"/>
      <c r="F45" s="1">
        <f t="shared" si="4"/>
        <v>3121</v>
      </c>
      <c r="G45" s="1">
        <f t="shared" si="7"/>
        <v>8.3631891056130635E-3</v>
      </c>
      <c r="H45" s="1"/>
      <c r="I45" s="6"/>
      <c r="J45" s="4">
        <f t="shared" si="8"/>
        <v>0</v>
      </c>
      <c r="K45" s="4">
        <f t="shared" si="6"/>
        <v>0</v>
      </c>
    </row>
    <row r="46" spans="1:11" x14ac:dyDescent="0.25">
      <c r="A46" s="2">
        <v>25</v>
      </c>
      <c r="B46" s="20">
        <v>806526421</v>
      </c>
      <c r="C46" s="1">
        <v>0</v>
      </c>
      <c r="D46" s="1">
        <v>3145</v>
      </c>
      <c r="E46" s="2" t="s">
        <v>11</v>
      </c>
      <c r="F46" s="1">
        <f t="shared" si="4"/>
        <v>3145</v>
      </c>
      <c r="G46" s="1">
        <f t="shared" si="7"/>
        <v>8.4275007168065005E-3</v>
      </c>
      <c r="H46" s="1">
        <f>SUM(G46:G48)</f>
        <v>2.557994335218914E-2</v>
      </c>
      <c r="I46" s="5">
        <v>13282.72</v>
      </c>
      <c r="J46" s="4">
        <f t="shared" si="8"/>
        <v>20362.621526757659</v>
      </c>
      <c r="K46" s="4">
        <f t="shared" si="6"/>
        <v>7079.9015267576597</v>
      </c>
    </row>
    <row r="47" spans="1:11" x14ac:dyDescent="0.25">
      <c r="A47" s="2"/>
      <c r="B47" s="20">
        <v>806526728</v>
      </c>
      <c r="C47" s="1">
        <v>0</v>
      </c>
      <c r="D47" s="1">
        <v>3227</v>
      </c>
      <c r="E47" s="2"/>
      <c r="F47" s="1">
        <f t="shared" si="4"/>
        <v>3227</v>
      </c>
      <c r="G47" s="1">
        <f t="shared" si="7"/>
        <v>8.6472320550507395E-3</v>
      </c>
      <c r="H47" s="1"/>
      <c r="I47" s="6"/>
      <c r="J47" s="4">
        <f t="shared" si="8"/>
        <v>0</v>
      </c>
      <c r="K47" s="4">
        <f t="shared" si="6"/>
        <v>0</v>
      </c>
    </row>
    <row r="48" spans="1:11" x14ac:dyDescent="0.25">
      <c r="A48" s="2"/>
      <c r="B48" s="20">
        <v>806526445</v>
      </c>
      <c r="C48" s="1">
        <v>0</v>
      </c>
      <c r="D48" s="1">
        <v>3174</v>
      </c>
      <c r="E48" s="2"/>
      <c r="F48" s="1">
        <f t="shared" si="4"/>
        <v>3174</v>
      </c>
      <c r="G48" s="1">
        <f t="shared" si="7"/>
        <v>8.5052105803319015E-3</v>
      </c>
      <c r="H48" s="1"/>
      <c r="I48" s="6"/>
      <c r="J48" s="4">
        <f t="shared" si="8"/>
        <v>0</v>
      </c>
      <c r="K48" s="4">
        <f t="shared" si="6"/>
        <v>0</v>
      </c>
    </row>
    <row r="49" spans="1:11" x14ac:dyDescent="0.25">
      <c r="A49" s="2">
        <v>26</v>
      </c>
      <c r="B49" s="20">
        <v>806526506</v>
      </c>
      <c r="C49" s="1">
        <v>0</v>
      </c>
      <c r="D49" s="1">
        <v>2415</v>
      </c>
      <c r="E49" s="2" t="s">
        <v>11</v>
      </c>
      <c r="F49" s="1">
        <f t="shared" si="4"/>
        <v>2415</v>
      </c>
      <c r="G49" s="1">
        <f t="shared" si="7"/>
        <v>6.4713558763394904E-3</v>
      </c>
      <c r="H49" s="1">
        <f>SUM(G49)</f>
        <v>6.4713558763394904E-3</v>
      </c>
      <c r="I49" s="7">
        <v>5104.09</v>
      </c>
      <c r="J49" s="4">
        <f t="shared" si="8"/>
        <v>5151.4488777623874</v>
      </c>
      <c r="K49" s="4">
        <f t="shared" si="6"/>
        <v>47.358877762387237</v>
      </c>
    </row>
    <row r="50" spans="1:11" x14ac:dyDescent="0.25">
      <c r="A50" s="2">
        <v>27</v>
      </c>
      <c r="B50" s="20">
        <v>806526469</v>
      </c>
      <c r="C50" s="1">
        <v>0</v>
      </c>
      <c r="D50" s="1" t="s">
        <v>13</v>
      </c>
      <c r="E50" s="2" t="s">
        <v>12</v>
      </c>
      <c r="F50" s="1">
        <v>0</v>
      </c>
      <c r="G50" s="1">
        <f t="shared" si="7"/>
        <v>0</v>
      </c>
      <c r="H50" s="1"/>
      <c r="I50" s="6"/>
      <c r="J50" s="4">
        <f t="shared" si="8"/>
        <v>0</v>
      </c>
      <c r="K50" s="4">
        <f t="shared" si="6"/>
        <v>0</v>
      </c>
    </row>
    <row r="51" spans="1:11" x14ac:dyDescent="0.25">
      <c r="A51" s="2">
        <v>28</v>
      </c>
      <c r="B51" s="20">
        <v>806526483</v>
      </c>
      <c r="C51" s="1">
        <v>0</v>
      </c>
      <c r="D51" s="1">
        <v>0</v>
      </c>
      <c r="E51" s="2" t="s">
        <v>11</v>
      </c>
      <c r="F51" s="1">
        <f t="shared" si="4"/>
        <v>0</v>
      </c>
      <c r="G51" s="1">
        <f t="shared" si="7"/>
        <v>0</v>
      </c>
      <c r="H51" s="1">
        <v>0</v>
      </c>
      <c r="I51" s="5">
        <v>5063.8999999999996</v>
      </c>
      <c r="J51" s="4">
        <f t="shared" si="8"/>
        <v>0</v>
      </c>
      <c r="K51" s="4">
        <f t="shared" si="6"/>
        <v>-5063.8999999999996</v>
      </c>
    </row>
    <row r="52" spans="1:11" x14ac:dyDescent="0.25">
      <c r="A52" s="2">
        <v>29</v>
      </c>
      <c r="B52" s="20">
        <v>806526704</v>
      </c>
      <c r="C52" s="1">
        <v>0</v>
      </c>
      <c r="D52" s="1">
        <v>2377</v>
      </c>
      <c r="E52" s="2" t="s">
        <v>12</v>
      </c>
      <c r="F52" s="1">
        <v>0</v>
      </c>
      <c r="G52" s="1">
        <f t="shared" si="7"/>
        <v>0</v>
      </c>
      <c r="H52" s="1"/>
      <c r="I52" s="5"/>
      <c r="J52" s="4">
        <f t="shared" si="8"/>
        <v>0</v>
      </c>
      <c r="K52" s="4">
        <f t="shared" si="6"/>
        <v>0</v>
      </c>
    </row>
    <row r="53" spans="1:11" x14ac:dyDescent="0.25">
      <c r="A53" s="2">
        <v>30</v>
      </c>
      <c r="B53" s="20">
        <v>806525769</v>
      </c>
      <c r="C53" s="1">
        <v>0</v>
      </c>
      <c r="D53" s="1">
        <v>2644</v>
      </c>
      <c r="E53" s="2" t="s">
        <v>12</v>
      </c>
      <c r="F53" s="1">
        <v>0</v>
      </c>
      <c r="G53" s="1">
        <f t="shared" si="7"/>
        <v>0</v>
      </c>
      <c r="H53" s="1"/>
      <c r="I53" s="6"/>
      <c r="J53" s="4">
        <f t="shared" si="8"/>
        <v>0</v>
      </c>
      <c r="K53" s="4">
        <f t="shared" si="6"/>
        <v>0</v>
      </c>
    </row>
    <row r="54" spans="1:11" x14ac:dyDescent="0.25">
      <c r="A54" s="2">
        <v>31</v>
      </c>
      <c r="B54" s="20">
        <v>80652667</v>
      </c>
      <c r="C54" s="1">
        <v>0</v>
      </c>
      <c r="D54" s="1">
        <v>3323</v>
      </c>
      <c r="E54" s="2" t="s">
        <v>11</v>
      </c>
      <c r="F54" s="1">
        <f t="shared" si="4"/>
        <v>3323</v>
      </c>
      <c r="G54" s="1">
        <f t="shared" si="7"/>
        <v>8.9044784998244825E-3</v>
      </c>
      <c r="H54" s="1">
        <f>SUM(G54)</f>
        <v>8.9044784998244825E-3</v>
      </c>
      <c r="I54" s="5">
        <v>5084</v>
      </c>
      <c r="J54" s="4">
        <f t="shared" si="8"/>
        <v>7088.3083315960303</v>
      </c>
      <c r="K54" s="4">
        <f t="shared" si="6"/>
        <v>2004.3083315960303</v>
      </c>
    </row>
    <row r="55" spans="1:11" x14ac:dyDescent="0.25">
      <c r="A55" s="2">
        <v>32</v>
      </c>
      <c r="B55" s="20">
        <v>806526681</v>
      </c>
      <c r="C55" s="1">
        <v>0</v>
      </c>
      <c r="D55" s="1" t="s">
        <v>13</v>
      </c>
      <c r="E55" s="2" t="s">
        <v>12</v>
      </c>
      <c r="F55" s="1">
        <v>0</v>
      </c>
      <c r="G55" s="1">
        <f t="shared" si="7"/>
        <v>0</v>
      </c>
      <c r="H55" s="1"/>
      <c r="I55" s="6"/>
      <c r="J55" s="4">
        <f t="shared" si="8"/>
        <v>0</v>
      </c>
      <c r="K55" s="4">
        <f t="shared" si="6"/>
        <v>0</v>
      </c>
    </row>
    <row r="56" spans="1:11" x14ac:dyDescent="0.25">
      <c r="A56" s="2"/>
      <c r="B56" s="20">
        <v>806525820</v>
      </c>
      <c r="C56" s="1">
        <v>0</v>
      </c>
      <c r="D56" s="1" t="s">
        <v>13</v>
      </c>
      <c r="E56" s="2"/>
      <c r="F56" s="1">
        <v>0</v>
      </c>
      <c r="G56" s="1">
        <f t="shared" si="7"/>
        <v>0</v>
      </c>
      <c r="H56" s="1"/>
      <c r="I56" s="6"/>
      <c r="J56" s="4">
        <f t="shared" si="8"/>
        <v>0</v>
      </c>
      <c r="K56" s="4">
        <f t="shared" si="6"/>
        <v>0</v>
      </c>
    </row>
    <row r="57" spans="1:11" x14ac:dyDescent="0.25">
      <c r="A57" s="2"/>
      <c r="B57" s="20">
        <v>806526568</v>
      </c>
      <c r="C57" s="1">
        <v>0</v>
      </c>
      <c r="D57" s="1" t="s">
        <v>13</v>
      </c>
      <c r="E57" s="2"/>
      <c r="F57" s="1">
        <v>0</v>
      </c>
      <c r="G57" s="1">
        <f t="shared" si="7"/>
        <v>0</v>
      </c>
      <c r="H57" s="1"/>
      <c r="I57" s="5"/>
      <c r="J57" s="4">
        <f t="shared" si="8"/>
        <v>0</v>
      </c>
      <c r="K57" s="4">
        <f t="shared" si="6"/>
        <v>0</v>
      </c>
    </row>
    <row r="58" spans="1:11" x14ac:dyDescent="0.25">
      <c r="A58" s="2">
        <v>33</v>
      </c>
      <c r="B58" s="20">
        <v>806526742</v>
      </c>
      <c r="C58" s="1">
        <v>0</v>
      </c>
      <c r="D58" s="1">
        <v>3219</v>
      </c>
      <c r="E58" s="2" t="s">
        <v>11</v>
      </c>
      <c r="F58" s="1">
        <f t="shared" si="4"/>
        <v>3219</v>
      </c>
      <c r="G58" s="1">
        <f t="shared" si="7"/>
        <v>8.6257948513195938E-3</v>
      </c>
      <c r="H58" s="1">
        <f>SUM(G58:G60)</f>
        <v>2.6847418022793106E-2</v>
      </c>
      <c r="I58" s="5">
        <v>11032.11</v>
      </c>
      <c r="J58" s="4">
        <f t="shared" si="8"/>
        <v>21371.580251056461</v>
      </c>
      <c r="K58" s="4">
        <f t="shared" si="6"/>
        <v>10339.47025105646</v>
      </c>
    </row>
    <row r="59" spans="1:11" x14ac:dyDescent="0.25">
      <c r="A59" s="2"/>
      <c r="B59" s="20">
        <v>806526520</v>
      </c>
      <c r="C59" s="1">
        <v>0</v>
      </c>
      <c r="D59" s="1">
        <v>3397</v>
      </c>
      <c r="E59" s="2"/>
      <c r="F59" s="1">
        <f t="shared" si="4"/>
        <v>3397</v>
      </c>
      <c r="G59" s="1">
        <f t="shared" si="7"/>
        <v>9.1027726343375776E-3</v>
      </c>
      <c r="H59" s="1"/>
      <c r="I59" s="6"/>
      <c r="J59" s="4">
        <f t="shared" si="8"/>
        <v>0</v>
      </c>
      <c r="K59" s="4">
        <f t="shared" si="6"/>
        <v>0</v>
      </c>
    </row>
    <row r="60" spans="1:11" x14ac:dyDescent="0.25">
      <c r="A60" s="2"/>
      <c r="B60" s="20">
        <v>806526629</v>
      </c>
      <c r="C60" s="1">
        <v>0</v>
      </c>
      <c r="D60" s="1">
        <v>3403</v>
      </c>
      <c r="E60" s="2"/>
      <c r="F60" s="1">
        <f t="shared" si="4"/>
        <v>3403</v>
      </c>
      <c r="G60" s="1">
        <f t="shared" si="7"/>
        <v>9.1188505371359359E-3</v>
      </c>
      <c r="H60" s="1"/>
      <c r="I60" s="6"/>
      <c r="J60" s="4">
        <f t="shared" si="8"/>
        <v>0</v>
      </c>
      <c r="K60" s="4">
        <f t="shared" ref="K60:K87" si="9">SUM(J60-I60)</f>
        <v>0</v>
      </c>
    </row>
    <row r="61" spans="1:11" x14ac:dyDescent="0.25">
      <c r="A61" s="2">
        <v>34</v>
      </c>
      <c r="B61" s="20">
        <v>806527176</v>
      </c>
      <c r="C61" s="1">
        <v>0</v>
      </c>
      <c r="D61" s="1">
        <v>1642</v>
      </c>
      <c r="E61" s="2" t="s">
        <v>11</v>
      </c>
      <c r="F61" s="1">
        <f t="shared" si="4"/>
        <v>1642</v>
      </c>
      <c r="G61" s="1">
        <f t="shared" si="7"/>
        <v>4.3999860658175752E-3</v>
      </c>
      <c r="H61" s="1">
        <f>SUM(G61:G62)</f>
        <v>1.0088884005970262E-2</v>
      </c>
      <c r="I61" s="5">
        <v>7636.06</v>
      </c>
      <c r="J61" s="4">
        <f t="shared" si="8"/>
        <v>8031.1407970084429</v>
      </c>
      <c r="K61" s="4">
        <f t="shared" si="9"/>
        <v>395.08079700844246</v>
      </c>
    </row>
    <row r="62" spans="1:11" x14ac:dyDescent="0.25">
      <c r="A62" s="2"/>
      <c r="B62" s="20">
        <v>806527268</v>
      </c>
      <c r="C62" s="1">
        <v>0</v>
      </c>
      <c r="D62" s="1">
        <v>2123</v>
      </c>
      <c r="E62" s="2"/>
      <c r="F62" s="1">
        <f t="shared" si="4"/>
        <v>2123</v>
      </c>
      <c r="G62" s="1">
        <f t="shared" si="7"/>
        <v>5.6888979401526867E-3</v>
      </c>
      <c r="H62" s="1"/>
      <c r="I62" s="6"/>
      <c r="J62" s="4">
        <f t="shared" si="8"/>
        <v>0</v>
      </c>
      <c r="K62" s="4">
        <f t="shared" si="9"/>
        <v>0</v>
      </c>
    </row>
    <row r="63" spans="1:11" x14ac:dyDescent="0.25">
      <c r="A63" s="2">
        <v>35</v>
      </c>
      <c r="B63" s="20">
        <v>806527190</v>
      </c>
      <c r="C63" s="1">
        <v>0</v>
      </c>
      <c r="D63" s="1">
        <v>2122</v>
      </c>
      <c r="E63" s="2" t="s">
        <v>12</v>
      </c>
      <c r="F63" s="1">
        <v>0</v>
      </c>
      <c r="G63" s="1">
        <f t="shared" si="7"/>
        <v>0</v>
      </c>
      <c r="H63" s="1"/>
      <c r="I63" s="6"/>
      <c r="J63" s="4">
        <f t="shared" si="8"/>
        <v>0</v>
      </c>
      <c r="K63" s="4">
        <f t="shared" si="9"/>
        <v>0</v>
      </c>
    </row>
    <row r="64" spans="1:11" x14ac:dyDescent="0.25">
      <c r="A64" s="2"/>
      <c r="B64" s="20">
        <v>806527404</v>
      </c>
      <c r="C64" s="1">
        <v>0</v>
      </c>
      <c r="D64" s="1">
        <v>2028</v>
      </c>
      <c r="E64" s="2"/>
      <c r="F64" s="1">
        <v>0</v>
      </c>
      <c r="G64" s="1">
        <f t="shared" si="7"/>
        <v>0</v>
      </c>
      <c r="H64" s="1"/>
      <c r="I64" s="6"/>
      <c r="J64" s="4">
        <f t="shared" si="8"/>
        <v>0</v>
      </c>
      <c r="K64" s="4">
        <f t="shared" si="9"/>
        <v>0</v>
      </c>
    </row>
    <row r="65" spans="1:11" x14ac:dyDescent="0.25">
      <c r="A65" s="2"/>
      <c r="B65" s="20">
        <v>806527381</v>
      </c>
      <c r="C65" s="1">
        <v>0</v>
      </c>
      <c r="D65" s="1">
        <v>1712</v>
      </c>
      <c r="E65" s="2"/>
      <c r="F65" s="1">
        <v>0</v>
      </c>
      <c r="G65" s="1">
        <f t="shared" si="7"/>
        <v>0</v>
      </c>
      <c r="H65" s="1"/>
      <c r="I65" s="5"/>
      <c r="J65" s="4">
        <f t="shared" si="8"/>
        <v>0</v>
      </c>
      <c r="K65" s="4">
        <f t="shared" si="9"/>
        <v>0</v>
      </c>
    </row>
    <row r="66" spans="1:11" x14ac:dyDescent="0.25">
      <c r="A66" s="2">
        <v>36</v>
      </c>
      <c r="B66" s="20">
        <v>806525097</v>
      </c>
      <c r="C66" s="1">
        <v>0</v>
      </c>
      <c r="D66" s="1">
        <v>1278</v>
      </c>
      <c r="E66" s="2" t="s">
        <v>11</v>
      </c>
      <c r="F66" s="1">
        <f t="shared" si="4"/>
        <v>1278</v>
      </c>
      <c r="G66" s="1">
        <f t="shared" si="7"/>
        <v>3.4245932960504633E-3</v>
      </c>
      <c r="H66" s="1">
        <f>SUM(G66)</f>
        <v>3.4245932960504633E-3</v>
      </c>
      <c r="I66" s="5">
        <v>5104.09</v>
      </c>
      <c r="J66" s="4">
        <f t="shared" si="8"/>
        <v>2726.1083502195988</v>
      </c>
      <c r="K66" s="4">
        <f t="shared" si="9"/>
        <v>-2377.9816497804013</v>
      </c>
    </row>
    <row r="67" spans="1:11" x14ac:dyDescent="0.25">
      <c r="A67" s="2">
        <v>37</v>
      </c>
      <c r="B67" s="20">
        <v>806527282</v>
      </c>
      <c r="C67" s="1">
        <v>0</v>
      </c>
      <c r="D67" s="1">
        <v>1322</v>
      </c>
      <c r="E67" s="2" t="s">
        <v>11</v>
      </c>
      <c r="F67" s="1">
        <f t="shared" si="4"/>
        <v>1322</v>
      </c>
      <c r="G67" s="1">
        <f t="shared" ref="G67:G98" si="10">F67/$F$255</f>
        <v>3.5424979165717624E-3</v>
      </c>
      <c r="H67" s="1">
        <f>SUM(G67)</f>
        <v>3.5424979165717624E-3</v>
      </c>
      <c r="I67" s="5">
        <v>5104.09</v>
      </c>
      <c r="J67" s="4">
        <f t="shared" ref="J67:J98" si="11">H67*$I$255</f>
        <v>2819.9649757357665</v>
      </c>
      <c r="K67" s="4">
        <f t="shared" si="9"/>
        <v>-2284.1250242642336</v>
      </c>
    </row>
    <row r="68" spans="1:11" x14ac:dyDescent="0.25">
      <c r="A68" s="2">
        <v>38</v>
      </c>
      <c r="B68" s="20">
        <v>806525059</v>
      </c>
      <c r="C68" s="1">
        <v>0</v>
      </c>
      <c r="D68" s="1">
        <v>2947</v>
      </c>
      <c r="E68" s="2" t="s">
        <v>11</v>
      </c>
      <c r="F68" s="1">
        <f t="shared" si="4"/>
        <v>2947</v>
      </c>
      <c r="G68" s="1">
        <f t="shared" si="10"/>
        <v>7.8969299244606526E-3</v>
      </c>
      <c r="H68" s="1">
        <f>SUM(G68)</f>
        <v>7.8969299244606526E-3</v>
      </c>
      <c r="I68" s="5">
        <v>5063.8999999999996</v>
      </c>
      <c r="J68" s="4">
        <f t="shared" si="11"/>
        <v>6286.2608044578692</v>
      </c>
      <c r="K68" s="4">
        <f t="shared" si="9"/>
        <v>1222.3608044578696</v>
      </c>
    </row>
    <row r="69" spans="1:11" x14ac:dyDescent="0.25">
      <c r="A69" s="2">
        <v>39</v>
      </c>
      <c r="B69" s="20">
        <v>806527237</v>
      </c>
      <c r="C69" s="1">
        <v>0</v>
      </c>
      <c r="D69" s="1">
        <v>1345</v>
      </c>
      <c r="E69" s="2" t="s">
        <v>11</v>
      </c>
      <c r="F69" s="1">
        <f t="shared" si="4"/>
        <v>1345</v>
      </c>
      <c r="G69" s="1">
        <f t="shared" si="10"/>
        <v>3.604129877298805E-3</v>
      </c>
      <c r="H69" s="1">
        <f t="shared" ref="H69:H71" si="12">SUM(G69)</f>
        <v>3.604129877298805E-3</v>
      </c>
      <c r="I69" s="5">
        <v>5084</v>
      </c>
      <c r="J69" s="4">
        <f t="shared" si="11"/>
        <v>2869.0263936192177</v>
      </c>
      <c r="K69" s="4">
        <f t="shared" si="9"/>
        <v>-2214.9736063807823</v>
      </c>
    </row>
    <row r="70" spans="1:11" x14ac:dyDescent="0.25">
      <c r="A70" s="2">
        <v>40</v>
      </c>
      <c r="B70" s="20">
        <v>806527466</v>
      </c>
      <c r="C70" s="1">
        <v>0</v>
      </c>
      <c r="D70" s="1">
        <v>1983</v>
      </c>
      <c r="E70" s="2" t="s">
        <v>11</v>
      </c>
      <c r="F70" s="1">
        <f t="shared" si="4"/>
        <v>1983</v>
      </c>
      <c r="G70" s="1">
        <f t="shared" si="10"/>
        <v>5.3137468748576432E-3</v>
      </c>
      <c r="H70" s="1">
        <f t="shared" si="12"/>
        <v>5.3137468748576432E-3</v>
      </c>
      <c r="I70" s="5">
        <v>5084</v>
      </c>
      <c r="J70" s="4">
        <f t="shared" si="11"/>
        <v>4229.9474636036493</v>
      </c>
      <c r="K70" s="4">
        <f t="shared" si="9"/>
        <v>-854.05253639635066</v>
      </c>
    </row>
    <row r="71" spans="1:11" x14ac:dyDescent="0.25">
      <c r="A71" s="2">
        <v>41</v>
      </c>
      <c r="B71" s="20">
        <v>806525134</v>
      </c>
      <c r="C71" s="1">
        <v>0</v>
      </c>
      <c r="D71" s="1">
        <v>681</v>
      </c>
      <c r="E71" s="2" t="s">
        <v>11</v>
      </c>
      <c r="F71" s="1">
        <f t="shared" si="4"/>
        <v>681</v>
      </c>
      <c r="G71" s="1">
        <f t="shared" si="10"/>
        <v>1.8248419676137446E-3</v>
      </c>
      <c r="H71" s="1">
        <f t="shared" si="12"/>
        <v>1.8248419676137446E-3</v>
      </c>
      <c r="I71" s="5">
        <v>5084</v>
      </c>
      <c r="J71" s="4">
        <f t="shared" si="11"/>
        <v>1452.6445903752324</v>
      </c>
      <c r="K71" s="4">
        <f t="shared" si="9"/>
        <v>-3631.3554096247676</v>
      </c>
    </row>
    <row r="72" spans="1:11" x14ac:dyDescent="0.25">
      <c r="A72" s="2">
        <v>42</v>
      </c>
      <c r="B72" s="20">
        <v>806525073</v>
      </c>
      <c r="C72" s="1">
        <v>0</v>
      </c>
      <c r="D72" s="1">
        <v>1355</v>
      </c>
      <c r="E72" s="2" t="s">
        <v>11</v>
      </c>
      <c r="F72" s="1">
        <f t="shared" si="4"/>
        <v>1355</v>
      </c>
      <c r="G72" s="1">
        <f t="shared" si="10"/>
        <v>3.6309263819627366E-3</v>
      </c>
      <c r="H72" s="1">
        <f>SUM(G72:G74)</f>
        <v>1.0482792624530056E-2</v>
      </c>
      <c r="I72" s="5">
        <v>11976.55</v>
      </c>
      <c r="J72" s="4">
        <f t="shared" si="11"/>
        <v>8344.7072504374573</v>
      </c>
      <c r="K72" s="4">
        <f t="shared" si="9"/>
        <v>-3631.8427495625419</v>
      </c>
    </row>
    <row r="73" spans="1:11" x14ac:dyDescent="0.25">
      <c r="A73" s="2"/>
      <c r="B73" s="20">
        <v>806525110</v>
      </c>
      <c r="C73" s="1">
        <v>0</v>
      </c>
      <c r="D73" s="1">
        <v>1501</v>
      </c>
      <c r="E73" s="2"/>
      <c r="F73" s="1">
        <f t="shared" ref="F73:F136" si="13">D73-C73</f>
        <v>1501</v>
      </c>
      <c r="G73" s="1">
        <f t="shared" si="10"/>
        <v>4.0221553500561389E-3</v>
      </c>
      <c r="H73" s="1"/>
      <c r="I73" s="6"/>
      <c r="J73" s="4">
        <f t="shared" si="11"/>
        <v>0</v>
      </c>
      <c r="K73" s="4">
        <f t="shared" si="9"/>
        <v>0</v>
      </c>
    </row>
    <row r="74" spans="1:11" x14ac:dyDescent="0.25">
      <c r="A74" s="2"/>
      <c r="B74" s="20">
        <v>806527213</v>
      </c>
      <c r="C74" s="1">
        <v>0</v>
      </c>
      <c r="D74" s="1">
        <v>1056</v>
      </c>
      <c r="E74" s="2"/>
      <c r="F74" s="1">
        <f t="shared" si="13"/>
        <v>1056</v>
      </c>
      <c r="G74" s="1">
        <f t="shared" si="10"/>
        <v>2.8297108925111809E-3</v>
      </c>
      <c r="H74" s="1"/>
      <c r="I74" s="6"/>
      <c r="J74" s="4">
        <f t="shared" si="11"/>
        <v>0</v>
      </c>
      <c r="K74" s="4">
        <f t="shared" si="9"/>
        <v>0</v>
      </c>
    </row>
    <row r="75" spans="1:11" x14ac:dyDescent="0.25">
      <c r="A75" s="2">
        <v>43</v>
      </c>
      <c r="B75" s="20">
        <v>806527367</v>
      </c>
      <c r="C75" s="1">
        <v>0</v>
      </c>
      <c r="D75" s="1">
        <v>2078</v>
      </c>
      <c r="E75" s="2" t="s">
        <v>11</v>
      </c>
      <c r="F75" s="1">
        <f t="shared" si="13"/>
        <v>2078</v>
      </c>
      <c r="G75" s="1">
        <f t="shared" si="10"/>
        <v>5.5683136691649943E-3</v>
      </c>
      <c r="H75" s="1">
        <f>SUM(G75:G77)</f>
        <v>9.3278632735146021E-3</v>
      </c>
      <c r="I75" s="5">
        <v>11072.29</v>
      </c>
      <c r="J75" s="4">
        <f t="shared" si="11"/>
        <v>7425.3389414040867</v>
      </c>
      <c r="K75" s="4">
        <f t="shared" si="9"/>
        <v>-3646.9510585959142</v>
      </c>
    </row>
    <row r="76" spans="1:11" x14ac:dyDescent="0.25">
      <c r="A76" s="2"/>
      <c r="B76" s="20">
        <v>806526582</v>
      </c>
      <c r="C76" s="1">
        <v>0</v>
      </c>
      <c r="D76" s="1">
        <v>676</v>
      </c>
      <c r="E76" s="2"/>
      <c r="F76" s="1">
        <f t="shared" si="13"/>
        <v>676</v>
      </c>
      <c r="G76" s="1">
        <f t="shared" si="10"/>
        <v>1.8114437152817787E-3</v>
      </c>
      <c r="H76" s="1"/>
      <c r="I76" s="6"/>
      <c r="J76" s="4">
        <f t="shared" si="11"/>
        <v>0</v>
      </c>
      <c r="K76" s="4">
        <f t="shared" si="9"/>
        <v>0</v>
      </c>
    </row>
    <row r="77" spans="1:11" x14ac:dyDescent="0.25">
      <c r="A77" s="2"/>
      <c r="B77" s="20">
        <v>806527527</v>
      </c>
      <c r="C77" s="1">
        <v>0</v>
      </c>
      <c r="D77" s="1">
        <v>727</v>
      </c>
      <c r="E77" s="2"/>
      <c r="F77" s="1">
        <f t="shared" si="13"/>
        <v>727</v>
      </c>
      <c r="G77" s="1">
        <f t="shared" si="10"/>
        <v>1.9481058890678301E-3</v>
      </c>
      <c r="H77" s="1"/>
      <c r="I77" s="5"/>
      <c r="J77" s="4">
        <f t="shared" si="11"/>
        <v>0</v>
      </c>
      <c r="K77" s="4">
        <f t="shared" si="9"/>
        <v>0</v>
      </c>
    </row>
    <row r="78" spans="1:11" x14ac:dyDescent="0.25">
      <c r="A78" s="2">
        <v>44</v>
      </c>
      <c r="B78" s="20">
        <v>806525011</v>
      </c>
      <c r="C78" s="1">
        <v>0</v>
      </c>
      <c r="D78" s="1">
        <v>1521</v>
      </c>
      <c r="E78" s="2" t="s">
        <v>11</v>
      </c>
      <c r="F78" s="1">
        <f t="shared" si="13"/>
        <v>1521</v>
      </c>
      <c r="G78" s="1">
        <f t="shared" si="10"/>
        <v>4.0757483593840023E-3</v>
      </c>
      <c r="H78" s="1">
        <f>SUM(G78:G79)</f>
        <v>6.8143511360378162E-3</v>
      </c>
      <c r="I78" s="5">
        <v>7615.97</v>
      </c>
      <c r="J78" s="4">
        <f t="shared" si="11"/>
        <v>5424.4863338094219</v>
      </c>
      <c r="K78" s="4">
        <f t="shared" si="9"/>
        <v>-2191.4836661905783</v>
      </c>
    </row>
    <row r="79" spans="1:11" x14ac:dyDescent="0.25">
      <c r="A79" s="2"/>
      <c r="B79" s="20">
        <v>806525950</v>
      </c>
      <c r="C79" s="1">
        <v>0</v>
      </c>
      <c r="D79" s="1">
        <v>1022</v>
      </c>
      <c r="E79" s="2"/>
      <c r="F79" s="1">
        <f t="shared" si="13"/>
        <v>1022</v>
      </c>
      <c r="G79" s="1">
        <f t="shared" si="10"/>
        <v>2.7386027766538134E-3</v>
      </c>
      <c r="H79" s="1"/>
      <c r="I79" s="6"/>
      <c r="J79" s="4">
        <f t="shared" si="11"/>
        <v>0</v>
      </c>
      <c r="K79" s="4">
        <f t="shared" si="9"/>
        <v>0</v>
      </c>
    </row>
    <row r="80" spans="1:11" x14ac:dyDescent="0.25">
      <c r="A80" s="2">
        <v>45</v>
      </c>
      <c r="B80" s="20">
        <v>806526148</v>
      </c>
      <c r="C80" s="1">
        <v>0</v>
      </c>
      <c r="D80" s="1">
        <v>2897</v>
      </c>
      <c r="E80" s="2" t="s">
        <v>11</v>
      </c>
      <c r="F80" s="1">
        <f t="shared" si="13"/>
        <v>2897</v>
      </c>
      <c r="G80" s="1">
        <f t="shared" si="10"/>
        <v>7.7629474011409955E-3</v>
      </c>
      <c r="H80" s="1">
        <f>SUM(G80:G82)</f>
        <v>2.4727814503876115E-2</v>
      </c>
      <c r="I80" s="5">
        <v>13282.72</v>
      </c>
      <c r="J80" s="4">
        <f t="shared" si="11"/>
        <v>19684.294096890811</v>
      </c>
      <c r="K80" s="4">
        <f t="shared" si="9"/>
        <v>6401.5740968908121</v>
      </c>
    </row>
    <row r="81" spans="1:11" x14ac:dyDescent="0.25">
      <c r="A81" s="2"/>
      <c r="B81" s="20">
        <v>806526117</v>
      </c>
      <c r="C81" s="1">
        <v>0</v>
      </c>
      <c r="D81" s="1">
        <v>2948</v>
      </c>
      <c r="E81" s="2"/>
      <c r="F81" s="1">
        <f t="shared" si="13"/>
        <v>2948</v>
      </c>
      <c r="G81" s="1">
        <f t="shared" si="10"/>
        <v>7.8996095749270471E-3</v>
      </c>
      <c r="H81" s="1"/>
      <c r="I81" s="6"/>
      <c r="J81" s="4">
        <f t="shared" si="11"/>
        <v>0</v>
      </c>
      <c r="K81" s="4">
        <f t="shared" si="9"/>
        <v>0</v>
      </c>
    </row>
    <row r="82" spans="1:11" x14ac:dyDescent="0.25">
      <c r="A82" s="2"/>
      <c r="B82" s="20">
        <v>806525158</v>
      </c>
      <c r="C82" s="1">
        <v>0</v>
      </c>
      <c r="D82" s="1">
        <v>3383</v>
      </c>
      <c r="E82" s="2"/>
      <c r="F82" s="1">
        <f t="shared" si="13"/>
        <v>3383</v>
      </c>
      <c r="G82" s="1">
        <f t="shared" si="10"/>
        <v>9.0652575278080735E-3</v>
      </c>
      <c r="H82" s="1"/>
      <c r="I82" s="5"/>
      <c r="J82" s="4">
        <f t="shared" si="11"/>
        <v>0</v>
      </c>
      <c r="K82" s="4">
        <f t="shared" si="9"/>
        <v>0</v>
      </c>
    </row>
    <row r="83" spans="1:11" x14ac:dyDescent="0.25">
      <c r="A83" s="2">
        <v>46</v>
      </c>
      <c r="B83" s="20">
        <v>806525929</v>
      </c>
      <c r="C83" s="1">
        <v>0</v>
      </c>
      <c r="D83" s="1">
        <v>1585</v>
      </c>
      <c r="E83" s="2" t="s">
        <v>11</v>
      </c>
      <c r="F83" s="1">
        <f t="shared" si="13"/>
        <v>1585</v>
      </c>
      <c r="G83" s="1">
        <f t="shared" si="10"/>
        <v>4.2472459892331643E-3</v>
      </c>
      <c r="H83" s="1">
        <f>SUM(G83)</f>
        <v>4.2472459892331643E-3</v>
      </c>
      <c r="I83" s="5">
        <v>5084</v>
      </c>
      <c r="J83" s="4">
        <f t="shared" si="11"/>
        <v>3380.9716237074053</v>
      </c>
      <c r="K83" s="4">
        <f t="shared" si="9"/>
        <v>-1703.0283762925947</v>
      </c>
    </row>
    <row r="84" spans="1:11" x14ac:dyDescent="0.25">
      <c r="A84" s="2">
        <v>47</v>
      </c>
      <c r="B84" s="20">
        <v>806524953</v>
      </c>
      <c r="C84" s="1">
        <v>0</v>
      </c>
      <c r="D84" s="1">
        <v>2509</v>
      </c>
      <c r="E84" s="2" t="s">
        <v>11</v>
      </c>
      <c r="F84" s="1">
        <f t="shared" si="13"/>
        <v>2509</v>
      </c>
      <c r="G84" s="1">
        <f t="shared" si="10"/>
        <v>6.7232430201804479E-3</v>
      </c>
      <c r="H84" s="1">
        <f>SUM(G84)</f>
        <v>6.7232430201804479E-3</v>
      </c>
      <c r="I84" s="5">
        <v>5084</v>
      </c>
      <c r="J84" s="4">
        <f t="shared" si="11"/>
        <v>5351.9607595469279</v>
      </c>
      <c r="K84" s="4">
        <f t="shared" si="9"/>
        <v>267.96075954692787</v>
      </c>
    </row>
    <row r="85" spans="1:11" x14ac:dyDescent="0.25">
      <c r="A85" s="2">
        <v>48</v>
      </c>
      <c r="B85" s="20">
        <v>806525967</v>
      </c>
      <c r="C85" s="1">
        <v>0</v>
      </c>
      <c r="D85" s="1">
        <v>3379</v>
      </c>
      <c r="E85" s="2" t="s">
        <v>11</v>
      </c>
      <c r="F85" s="1">
        <f t="shared" si="13"/>
        <v>3379</v>
      </c>
      <c r="G85" s="1">
        <f t="shared" si="10"/>
        <v>9.0545389259425006E-3</v>
      </c>
      <c r="H85" s="1">
        <f>SUM(G85)</f>
        <v>9.0545389259425006E-3</v>
      </c>
      <c r="I85" s="5">
        <v>5063.8999999999996</v>
      </c>
      <c r="J85" s="4">
        <f t="shared" si="11"/>
        <v>7207.7622186166082</v>
      </c>
      <c r="K85" s="4">
        <f t="shared" si="9"/>
        <v>2143.8622186166085</v>
      </c>
    </row>
    <row r="86" spans="1:11" x14ac:dyDescent="0.25">
      <c r="A86" s="2">
        <v>49</v>
      </c>
      <c r="B86" s="20">
        <v>806525974</v>
      </c>
      <c r="C86" s="1">
        <v>0</v>
      </c>
      <c r="D86" s="1">
        <v>74</v>
      </c>
      <c r="E86" s="2" t="s">
        <v>11</v>
      </c>
      <c r="F86" s="1">
        <f t="shared" si="13"/>
        <v>74</v>
      </c>
      <c r="G86" s="1">
        <f t="shared" si="10"/>
        <v>1.9829413451309411E-4</v>
      </c>
      <c r="H86" s="1">
        <f>SUM(G86)</f>
        <v>1.9829413451309411E-4</v>
      </c>
      <c r="I86" s="5">
        <v>5084</v>
      </c>
      <c r="J86" s="4">
        <f t="shared" si="11"/>
        <v>157.84977927719117</v>
      </c>
      <c r="K86" s="4">
        <f t="shared" si="9"/>
        <v>-4926.1502207228086</v>
      </c>
    </row>
    <row r="87" spans="1:11" x14ac:dyDescent="0.25">
      <c r="A87" s="2">
        <v>50</v>
      </c>
      <c r="B87" s="20">
        <v>806525912</v>
      </c>
      <c r="C87" s="1">
        <v>0</v>
      </c>
      <c r="D87" s="1">
        <v>1837</v>
      </c>
      <c r="E87" s="2" t="s">
        <v>11</v>
      </c>
      <c r="F87" s="1">
        <f t="shared" si="13"/>
        <v>1837</v>
      </c>
      <c r="G87" s="1">
        <f t="shared" si="10"/>
        <v>4.9225179067642413E-3</v>
      </c>
      <c r="H87" s="1">
        <f>SUM(G87)</f>
        <v>4.9225179067642413E-3</v>
      </c>
      <c r="I87" s="5">
        <v>5063.8999999999996</v>
      </c>
      <c r="J87" s="4">
        <f t="shared" si="11"/>
        <v>3918.5141153000022</v>
      </c>
      <c r="K87" s="4">
        <f t="shared" si="9"/>
        <v>-1145.3858846999974</v>
      </c>
    </row>
    <row r="88" spans="1:11" x14ac:dyDescent="0.25">
      <c r="A88" s="2">
        <v>51</v>
      </c>
      <c r="B88" s="20">
        <v>806524939</v>
      </c>
      <c r="C88" s="1">
        <v>0</v>
      </c>
      <c r="D88" s="1">
        <v>1530</v>
      </c>
      <c r="E88" s="2" t="s">
        <v>11</v>
      </c>
      <c r="F88" s="1">
        <f t="shared" si="13"/>
        <v>1530</v>
      </c>
      <c r="G88" s="1">
        <f t="shared" si="10"/>
        <v>4.0998652135815408E-3</v>
      </c>
      <c r="H88" s="1">
        <f t="shared" ref="H88" si="14">SUM(G88)</f>
        <v>4.0998652135815408E-3</v>
      </c>
      <c r="I88" s="5">
        <v>5084</v>
      </c>
      <c r="J88" s="4">
        <f t="shared" si="11"/>
        <v>3263.6508418121962</v>
      </c>
      <c r="K88" s="4">
        <f t="shared" ref="K88:K130" si="15">SUM(J88-I88)</f>
        <v>-1820.3491581878038</v>
      </c>
    </row>
    <row r="89" spans="1:11" x14ac:dyDescent="0.25">
      <c r="A89" s="2">
        <v>52</v>
      </c>
      <c r="B89" s="20">
        <v>806525899</v>
      </c>
      <c r="C89" s="1">
        <v>0</v>
      </c>
      <c r="D89" s="1">
        <v>289</v>
      </c>
      <c r="E89" s="2" t="s">
        <v>11</v>
      </c>
      <c r="F89" s="1">
        <f t="shared" si="13"/>
        <v>289</v>
      </c>
      <c r="G89" s="1">
        <f t="shared" si="10"/>
        <v>7.744189847876243E-4</v>
      </c>
      <c r="H89" s="1">
        <f>SUM(G89:G91)</f>
        <v>1.1844055061457784E-3</v>
      </c>
      <c r="I89" s="5">
        <v>11976.55</v>
      </c>
      <c r="J89" s="4">
        <f t="shared" si="11"/>
        <v>942.83246541241215</v>
      </c>
      <c r="K89" s="4">
        <f t="shared" si="15"/>
        <v>-11033.717534587588</v>
      </c>
    </row>
    <row r="90" spans="1:11" x14ac:dyDescent="0.25">
      <c r="A90" s="2"/>
      <c r="B90" s="20">
        <v>806485223</v>
      </c>
      <c r="C90" s="1">
        <v>0</v>
      </c>
      <c r="D90" s="1">
        <v>49</v>
      </c>
      <c r="E90" s="2"/>
      <c r="F90" s="1">
        <f t="shared" si="13"/>
        <v>49</v>
      </c>
      <c r="G90" s="1">
        <f t="shared" si="10"/>
        <v>1.3130287285326503E-4</v>
      </c>
      <c r="H90" s="1"/>
      <c r="I90" s="6"/>
      <c r="J90" s="4">
        <f t="shared" si="11"/>
        <v>0</v>
      </c>
      <c r="K90" s="4">
        <f t="shared" si="15"/>
        <v>0</v>
      </c>
    </row>
    <row r="91" spans="1:11" x14ac:dyDescent="0.25">
      <c r="A91" s="2"/>
      <c r="B91" s="20">
        <v>806525295</v>
      </c>
      <c r="C91" s="1">
        <v>0</v>
      </c>
      <c r="D91" s="1">
        <v>104</v>
      </c>
      <c r="E91" s="2"/>
      <c r="F91" s="1">
        <f t="shared" si="13"/>
        <v>104</v>
      </c>
      <c r="G91" s="1">
        <f t="shared" si="10"/>
        <v>2.7868364850488901E-4</v>
      </c>
      <c r="H91" s="1"/>
      <c r="I91" s="5"/>
      <c r="J91" s="4">
        <f t="shared" si="11"/>
        <v>0</v>
      </c>
      <c r="K91" s="4">
        <f t="shared" si="15"/>
        <v>0</v>
      </c>
    </row>
    <row r="92" spans="1:11" x14ac:dyDescent="0.25">
      <c r="A92" s="2">
        <v>53</v>
      </c>
      <c r="B92" s="20">
        <v>806526056</v>
      </c>
      <c r="C92" s="1">
        <v>0</v>
      </c>
      <c r="D92" s="1">
        <v>2908</v>
      </c>
      <c r="E92" s="2" t="s">
        <v>11</v>
      </c>
      <c r="F92" s="1">
        <f t="shared" si="13"/>
        <v>2908</v>
      </c>
      <c r="G92" s="1">
        <f t="shared" si="10"/>
        <v>7.7924235562713204E-3</v>
      </c>
      <c r="H92" s="1">
        <f>SUM(G92:G94)</f>
        <v>2.5689809021311259E-2</v>
      </c>
      <c r="I92" s="5">
        <v>11012.01</v>
      </c>
      <c r="J92" s="4">
        <f t="shared" si="11"/>
        <v>20450.078836897726</v>
      </c>
      <c r="K92" s="4">
        <f t="shared" si="15"/>
        <v>9438.0688368977262</v>
      </c>
    </row>
    <row r="93" spans="1:11" x14ac:dyDescent="0.25">
      <c r="A93" s="2"/>
      <c r="B93" s="20">
        <v>806526094</v>
      </c>
      <c r="C93" s="1">
        <v>0</v>
      </c>
      <c r="D93" s="1">
        <v>3230</v>
      </c>
      <c r="E93" s="2"/>
      <c r="F93" s="1">
        <f t="shared" si="13"/>
        <v>3230</v>
      </c>
      <c r="G93" s="1">
        <f t="shared" si="10"/>
        <v>8.6552710064499178E-3</v>
      </c>
      <c r="H93" s="1"/>
      <c r="I93" s="6"/>
      <c r="J93" s="4">
        <f t="shared" si="11"/>
        <v>0</v>
      </c>
      <c r="K93" s="4">
        <f t="shared" si="15"/>
        <v>0</v>
      </c>
    </row>
    <row r="94" spans="1:11" x14ac:dyDescent="0.25">
      <c r="A94" s="2"/>
      <c r="B94" s="20">
        <v>806525936</v>
      </c>
      <c r="C94" s="1">
        <v>0</v>
      </c>
      <c r="D94" s="1">
        <v>3449</v>
      </c>
      <c r="E94" s="2"/>
      <c r="F94" s="1">
        <f t="shared" si="13"/>
        <v>3449</v>
      </c>
      <c r="G94" s="1">
        <f t="shared" si="10"/>
        <v>9.2421144585900211E-3</v>
      </c>
      <c r="H94" s="1"/>
      <c r="I94" s="6"/>
      <c r="J94" s="4">
        <f t="shared" si="11"/>
        <v>0</v>
      </c>
      <c r="K94" s="4">
        <f t="shared" si="15"/>
        <v>0</v>
      </c>
    </row>
    <row r="95" spans="1:11" x14ac:dyDescent="0.25">
      <c r="A95" s="2">
        <v>54</v>
      </c>
      <c r="B95" s="20">
        <v>806527305</v>
      </c>
      <c r="C95" s="1">
        <v>0</v>
      </c>
      <c r="D95" s="1">
        <v>2102</v>
      </c>
      <c r="E95" s="2" t="s">
        <v>11</v>
      </c>
      <c r="F95" s="1">
        <f t="shared" si="13"/>
        <v>2102</v>
      </c>
      <c r="G95" s="1">
        <f t="shared" si="10"/>
        <v>5.6326252803584297E-3</v>
      </c>
      <c r="H95" s="1">
        <f>SUM(G95:G96)</f>
        <v>7.2404155601943276E-3</v>
      </c>
      <c r="I95" s="5">
        <v>7676.26</v>
      </c>
      <c r="J95" s="4">
        <f t="shared" si="11"/>
        <v>5763.6500487428448</v>
      </c>
      <c r="K95" s="4">
        <f t="shared" si="15"/>
        <v>-1912.6099512571554</v>
      </c>
    </row>
    <row r="96" spans="1:11" x14ac:dyDescent="0.25">
      <c r="A96" s="2"/>
      <c r="B96" s="20">
        <v>806525943</v>
      </c>
      <c r="C96" s="1">
        <v>0</v>
      </c>
      <c r="D96" s="1">
        <v>600</v>
      </c>
      <c r="E96" s="2"/>
      <c r="F96" s="1">
        <f t="shared" si="13"/>
        <v>600</v>
      </c>
      <c r="G96" s="1">
        <f t="shared" si="10"/>
        <v>1.6077902798358982E-3</v>
      </c>
      <c r="H96" s="1"/>
      <c r="I96" s="6"/>
      <c r="J96" s="4">
        <f t="shared" si="11"/>
        <v>0</v>
      </c>
      <c r="K96" s="4">
        <f t="shared" si="15"/>
        <v>0</v>
      </c>
    </row>
    <row r="97" spans="1:11" x14ac:dyDescent="0.25">
      <c r="A97" s="2">
        <v>55</v>
      </c>
      <c r="B97" s="20">
        <v>806527480</v>
      </c>
      <c r="C97" s="1">
        <v>0</v>
      </c>
      <c r="D97" s="1">
        <v>3426</v>
      </c>
      <c r="E97" s="2" t="s">
        <v>12</v>
      </c>
      <c r="F97" s="1">
        <v>0</v>
      </c>
      <c r="G97" s="1">
        <f t="shared" si="10"/>
        <v>0</v>
      </c>
      <c r="H97" s="1"/>
      <c r="I97" s="6"/>
      <c r="J97" s="4">
        <f t="shared" si="11"/>
        <v>0</v>
      </c>
      <c r="K97" s="4">
        <f t="shared" si="15"/>
        <v>0</v>
      </c>
    </row>
    <row r="98" spans="1:11" x14ac:dyDescent="0.25">
      <c r="A98" s="2"/>
      <c r="B98" s="20">
        <v>806526537</v>
      </c>
      <c r="C98" s="1">
        <v>0</v>
      </c>
      <c r="D98" s="1">
        <v>3212</v>
      </c>
      <c r="E98" s="2"/>
      <c r="F98" s="1">
        <v>0</v>
      </c>
      <c r="G98" s="1">
        <f t="shared" si="10"/>
        <v>0</v>
      </c>
      <c r="H98" s="1"/>
      <c r="I98" s="6"/>
      <c r="J98" s="4">
        <f t="shared" si="11"/>
        <v>0</v>
      </c>
      <c r="K98" s="4">
        <f t="shared" si="15"/>
        <v>0</v>
      </c>
    </row>
    <row r="99" spans="1:11" x14ac:dyDescent="0.25">
      <c r="A99" s="2"/>
      <c r="B99" s="20">
        <v>806526599</v>
      </c>
      <c r="C99" s="1">
        <v>0</v>
      </c>
      <c r="D99" s="1">
        <v>3489</v>
      </c>
      <c r="E99" s="2"/>
      <c r="F99" s="1">
        <v>0</v>
      </c>
      <c r="G99" s="1">
        <f t="shared" ref="G99:G130" si="16">F99/$F$255</f>
        <v>0</v>
      </c>
      <c r="H99" s="1"/>
      <c r="I99" s="5"/>
      <c r="J99" s="4">
        <f t="shared" ref="J99:J130" si="17">H99*$I$255</f>
        <v>0</v>
      </c>
      <c r="K99" s="4">
        <f t="shared" si="15"/>
        <v>0</v>
      </c>
    </row>
    <row r="100" spans="1:11" x14ac:dyDescent="0.25">
      <c r="A100" s="2">
        <v>56</v>
      </c>
      <c r="B100" s="20">
        <v>806525721</v>
      </c>
      <c r="C100" s="1">
        <v>0</v>
      </c>
      <c r="D100" s="1">
        <v>626</v>
      </c>
      <c r="E100" s="2" t="s">
        <v>11</v>
      </c>
      <c r="F100" s="1">
        <f t="shared" si="13"/>
        <v>626</v>
      </c>
      <c r="G100" s="19">
        <f t="shared" si="16"/>
        <v>1.6774611919621206E-3</v>
      </c>
      <c r="H100" s="19">
        <f>SUM(G100)</f>
        <v>1.6774611919621206E-3</v>
      </c>
      <c r="I100" s="5">
        <v>5084</v>
      </c>
      <c r="J100" s="4">
        <f t="shared" si="17"/>
        <v>1335.3238084800225</v>
      </c>
      <c r="K100" s="4">
        <f t="shared" si="15"/>
        <v>-3748.6761915199777</v>
      </c>
    </row>
    <row r="101" spans="1:11" x14ac:dyDescent="0.25">
      <c r="A101" s="2">
        <v>57</v>
      </c>
      <c r="B101" s="20">
        <v>806527428</v>
      </c>
      <c r="C101" s="1">
        <v>0</v>
      </c>
      <c r="D101" s="1">
        <v>1654</v>
      </c>
      <c r="E101" s="2" t="s">
        <v>11</v>
      </c>
      <c r="F101" s="1">
        <f t="shared" si="13"/>
        <v>1654</v>
      </c>
      <c r="G101" s="1">
        <f t="shared" si="16"/>
        <v>4.4321418714142928E-3</v>
      </c>
      <c r="H101" s="1">
        <f>SUM(G101)</f>
        <v>4.4321418714142928E-3</v>
      </c>
      <c r="I101" s="5">
        <v>5104.09</v>
      </c>
      <c r="J101" s="4">
        <f t="shared" si="17"/>
        <v>3528.1558773577594</v>
      </c>
      <c r="K101" s="4">
        <f t="shared" si="15"/>
        <v>-1575.9341226422407</v>
      </c>
    </row>
    <row r="102" spans="1:11" x14ac:dyDescent="0.25">
      <c r="A102" s="2">
        <v>58</v>
      </c>
      <c r="B102" s="20">
        <v>806527541</v>
      </c>
      <c r="C102" s="1">
        <v>0</v>
      </c>
      <c r="D102" s="1">
        <v>1766</v>
      </c>
      <c r="E102" s="2" t="s">
        <v>11</v>
      </c>
      <c r="F102" s="1">
        <f t="shared" si="13"/>
        <v>1766</v>
      </c>
      <c r="G102" s="1">
        <f t="shared" si="16"/>
        <v>4.7322627236503273E-3</v>
      </c>
      <c r="H102" s="1">
        <f>SUM(G102)</f>
        <v>4.7322627236503273E-3</v>
      </c>
      <c r="I102" s="5">
        <v>5084</v>
      </c>
      <c r="J102" s="4">
        <f t="shared" si="17"/>
        <v>3767.0636513989139</v>
      </c>
      <c r="K102" s="4">
        <f t="shared" si="15"/>
        <v>-1316.9363486010861</v>
      </c>
    </row>
    <row r="103" spans="1:11" x14ac:dyDescent="0.25">
      <c r="A103" s="2">
        <v>59</v>
      </c>
      <c r="B103" s="20">
        <v>806527442</v>
      </c>
      <c r="C103" s="1">
        <v>0</v>
      </c>
      <c r="D103" s="1">
        <v>2909</v>
      </c>
      <c r="E103" s="2" t="s">
        <v>12</v>
      </c>
      <c r="F103" s="1">
        <v>0</v>
      </c>
      <c r="G103" s="1">
        <f t="shared" si="16"/>
        <v>0</v>
      </c>
      <c r="H103" s="1"/>
      <c r="I103" s="5"/>
      <c r="J103" s="4">
        <f t="shared" si="17"/>
        <v>0</v>
      </c>
      <c r="K103" s="4">
        <f t="shared" si="15"/>
        <v>0</v>
      </c>
    </row>
    <row r="104" spans="1:11" x14ac:dyDescent="0.25">
      <c r="A104" s="2">
        <v>60</v>
      </c>
      <c r="B104" s="20">
        <v>806524083</v>
      </c>
      <c r="C104" s="1">
        <v>0</v>
      </c>
      <c r="D104" s="1">
        <v>1739</v>
      </c>
      <c r="E104" s="2" t="s">
        <v>12</v>
      </c>
      <c r="F104" s="1">
        <v>0</v>
      </c>
      <c r="G104" s="1">
        <f t="shared" si="16"/>
        <v>0</v>
      </c>
      <c r="H104" s="1"/>
      <c r="I104" s="6"/>
      <c r="J104" s="4">
        <f t="shared" si="17"/>
        <v>0</v>
      </c>
      <c r="K104" s="4">
        <f t="shared" si="15"/>
        <v>0</v>
      </c>
    </row>
    <row r="105" spans="1:11" x14ac:dyDescent="0.25">
      <c r="A105" s="2">
        <v>61</v>
      </c>
      <c r="B105" s="20">
        <v>806526476</v>
      </c>
      <c r="C105" s="1">
        <v>0</v>
      </c>
      <c r="D105" s="1" t="s">
        <v>13</v>
      </c>
      <c r="E105" s="2" t="s">
        <v>12</v>
      </c>
      <c r="F105" s="1">
        <v>0</v>
      </c>
      <c r="G105" s="1">
        <f t="shared" si="16"/>
        <v>0</v>
      </c>
      <c r="H105" s="1"/>
      <c r="I105" s="6"/>
      <c r="J105" s="4">
        <f t="shared" si="17"/>
        <v>0</v>
      </c>
      <c r="K105" s="4">
        <f t="shared" si="15"/>
        <v>0</v>
      </c>
    </row>
    <row r="106" spans="1:11" x14ac:dyDescent="0.25">
      <c r="A106" s="2">
        <v>62</v>
      </c>
      <c r="B106" s="20">
        <v>806526551</v>
      </c>
      <c r="C106" s="1">
        <v>0</v>
      </c>
      <c r="D106" s="1">
        <v>1405</v>
      </c>
      <c r="E106" s="2" t="s">
        <v>11</v>
      </c>
      <c r="F106" s="1">
        <f t="shared" si="13"/>
        <v>1405</v>
      </c>
      <c r="G106" s="1">
        <f t="shared" si="16"/>
        <v>3.764908905282395E-3</v>
      </c>
      <c r="H106" s="1">
        <f>SUM(G106:G108)</f>
        <v>1.5541972705080349E-2</v>
      </c>
      <c r="I106" s="5">
        <v>12077.03</v>
      </c>
      <c r="J106" s="4">
        <f t="shared" si="17"/>
        <v>12372.009727131199</v>
      </c>
      <c r="K106" s="4">
        <f t="shared" si="15"/>
        <v>294.97972713119816</v>
      </c>
    </row>
    <row r="107" spans="1:11" x14ac:dyDescent="0.25">
      <c r="A107" s="2"/>
      <c r="B107" s="20">
        <v>806526575</v>
      </c>
      <c r="C107" s="1">
        <v>0</v>
      </c>
      <c r="D107" s="1">
        <v>2230</v>
      </c>
      <c r="E107" s="2"/>
      <c r="F107" s="1">
        <f t="shared" si="13"/>
        <v>2230</v>
      </c>
      <c r="G107" s="1">
        <f t="shared" si="16"/>
        <v>5.9756205400567546E-3</v>
      </c>
      <c r="H107" s="1"/>
      <c r="I107" s="6"/>
      <c r="J107" s="4">
        <f t="shared" si="17"/>
        <v>0</v>
      </c>
      <c r="K107" s="4">
        <f t="shared" si="15"/>
        <v>0</v>
      </c>
    </row>
    <row r="108" spans="1:11" x14ac:dyDescent="0.25">
      <c r="A108" s="2"/>
      <c r="B108" s="20">
        <v>806526612</v>
      </c>
      <c r="C108" s="1">
        <v>0</v>
      </c>
      <c r="D108" s="1">
        <v>2165</v>
      </c>
      <c r="E108" s="2"/>
      <c r="F108" s="1">
        <f t="shared" si="13"/>
        <v>2165</v>
      </c>
      <c r="G108" s="1">
        <f t="shared" si="16"/>
        <v>5.8014432597411998E-3</v>
      </c>
      <c r="H108" s="1"/>
      <c r="I108" s="6"/>
      <c r="J108" s="4">
        <f t="shared" si="17"/>
        <v>0</v>
      </c>
      <c r="K108" s="4">
        <f t="shared" si="15"/>
        <v>0</v>
      </c>
    </row>
    <row r="109" spans="1:11" x14ac:dyDescent="0.25">
      <c r="A109" s="2">
        <v>63</v>
      </c>
      <c r="B109" s="20">
        <v>806526452</v>
      </c>
      <c r="C109" s="1">
        <v>0</v>
      </c>
      <c r="D109" s="1">
        <v>78</v>
      </c>
      <c r="E109" s="2" t="s">
        <v>11</v>
      </c>
      <c r="F109" s="1">
        <f t="shared" si="13"/>
        <v>78</v>
      </c>
      <c r="G109" s="1">
        <f t="shared" si="16"/>
        <v>2.0901273637866677E-4</v>
      </c>
      <c r="H109" s="1">
        <f>SUM(G109:G111)</f>
        <v>5.6004694747617122E-4</v>
      </c>
      <c r="I109" s="5">
        <v>11072.29</v>
      </c>
      <c r="J109" s="4">
        <f t="shared" si="17"/>
        <v>445.81897120179667</v>
      </c>
      <c r="K109" s="4">
        <f t="shared" si="15"/>
        <v>-10626.471028798203</v>
      </c>
    </row>
    <row r="110" spans="1:11" x14ac:dyDescent="0.25">
      <c r="A110" s="2"/>
      <c r="B110" s="20">
        <v>806526643</v>
      </c>
      <c r="C110" s="1">
        <v>0</v>
      </c>
      <c r="D110" s="1">
        <v>66</v>
      </c>
      <c r="E110" s="2"/>
      <c r="F110" s="1">
        <f t="shared" si="13"/>
        <v>66</v>
      </c>
      <c r="G110" s="1">
        <f t="shared" si="16"/>
        <v>1.7685693078194881E-4</v>
      </c>
      <c r="H110" s="1"/>
      <c r="I110" s="6"/>
      <c r="J110" s="4">
        <f t="shared" si="17"/>
        <v>0</v>
      </c>
      <c r="K110" s="4">
        <f t="shared" si="15"/>
        <v>0</v>
      </c>
    </row>
    <row r="111" spans="1:11" x14ac:dyDescent="0.25">
      <c r="A111" s="2"/>
      <c r="B111" s="20">
        <v>806526490</v>
      </c>
      <c r="C111" s="1">
        <v>0</v>
      </c>
      <c r="D111" s="1">
        <v>65</v>
      </c>
      <c r="E111" s="2"/>
      <c r="F111" s="1">
        <f t="shared" si="13"/>
        <v>65</v>
      </c>
      <c r="G111" s="1">
        <f t="shared" si="16"/>
        <v>1.7417728031555565E-4</v>
      </c>
      <c r="H111" s="1"/>
      <c r="I111" s="6"/>
      <c r="J111" s="4">
        <f t="shared" si="17"/>
        <v>0</v>
      </c>
      <c r="K111" s="4">
        <f t="shared" si="15"/>
        <v>0</v>
      </c>
    </row>
    <row r="112" spans="1:11" x14ac:dyDescent="0.25">
      <c r="A112" s="2">
        <v>64</v>
      </c>
      <c r="B112" s="20">
        <v>806524960</v>
      </c>
      <c r="C112" s="1">
        <v>0</v>
      </c>
      <c r="D112" s="1">
        <v>2055</v>
      </c>
      <c r="E112" s="2" t="s">
        <v>11</v>
      </c>
      <c r="F112" s="1">
        <f t="shared" si="13"/>
        <v>2055</v>
      </c>
      <c r="G112" s="1">
        <f t="shared" si="16"/>
        <v>5.5066817084379518E-3</v>
      </c>
      <c r="H112" s="1">
        <f>SUM(G112:G115)</f>
        <v>2.0662784746357687E-2</v>
      </c>
      <c r="I112" s="5">
        <v>17783.98</v>
      </c>
      <c r="J112" s="4">
        <f t="shared" si="17"/>
        <v>16448.373621708393</v>
      </c>
      <c r="K112" s="4">
        <f t="shared" si="15"/>
        <v>-1335.6063782916062</v>
      </c>
    </row>
    <row r="113" spans="1:11" x14ac:dyDescent="0.25">
      <c r="A113" s="2"/>
      <c r="B113" s="20">
        <v>806525288</v>
      </c>
      <c r="C113" s="1">
        <v>0</v>
      </c>
      <c r="D113" s="1">
        <v>2255</v>
      </c>
      <c r="E113" s="2"/>
      <c r="F113" s="1">
        <f t="shared" si="13"/>
        <v>2255</v>
      </c>
      <c r="G113" s="1">
        <f t="shared" si="16"/>
        <v>6.0426118017165844E-3</v>
      </c>
      <c r="H113" s="1"/>
      <c r="I113" s="6"/>
      <c r="J113" s="4">
        <f t="shared" si="17"/>
        <v>0</v>
      </c>
      <c r="K113" s="4">
        <f t="shared" si="15"/>
        <v>0</v>
      </c>
    </row>
    <row r="114" spans="1:11" x14ac:dyDescent="0.25">
      <c r="A114" s="2"/>
      <c r="B114" s="20">
        <v>806525806</v>
      </c>
      <c r="C114" s="1">
        <v>0</v>
      </c>
      <c r="D114" s="1">
        <v>2319</v>
      </c>
      <c r="E114" s="2"/>
      <c r="F114" s="1">
        <f t="shared" si="13"/>
        <v>2319</v>
      </c>
      <c r="G114" s="1">
        <f t="shared" si="16"/>
        <v>6.2141094315657465E-3</v>
      </c>
      <c r="H114" s="1"/>
      <c r="I114" s="5"/>
      <c r="J114" s="4">
        <f t="shared" si="17"/>
        <v>0</v>
      </c>
      <c r="K114" s="4">
        <f t="shared" si="15"/>
        <v>0</v>
      </c>
    </row>
    <row r="115" spans="1:11" x14ac:dyDescent="0.25">
      <c r="A115" s="2"/>
      <c r="B115" s="20">
        <v>806525226</v>
      </c>
      <c r="C115" s="1">
        <v>0</v>
      </c>
      <c r="D115" s="1">
        <v>1082</v>
      </c>
      <c r="E115" s="2"/>
      <c r="F115" s="1">
        <f t="shared" si="13"/>
        <v>1082</v>
      </c>
      <c r="G115" s="1">
        <f t="shared" si="16"/>
        <v>2.8993818046374031E-3</v>
      </c>
      <c r="H115" s="1"/>
      <c r="I115" s="6"/>
      <c r="J115" s="4">
        <f t="shared" si="17"/>
        <v>0</v>
      </c>
      <c r="K115" s="4">
        <f t="shared" si="15"/>
        <v>0</v>
      </c>
    </row>
    <row r="116" spans="1:11" x14ac:dyDescent="0.25">
      <c r="A116" s="2">
        <v>65</v>
      </c>
      <c r="B116" s="20">
        <v>806525301</v>
      </c>
      <c r="C116" s="1">
        <v>0</v>
      </c>
      <c r="D116" s="1">
        <v>3271</v>
      </c>
      <c r="E116" s="2" t="s">
        <v>11</v>
      </c>
      <c r="F116" s="1">
        <f t="shared" si="13"/>
        <v>3271</v>
      </c>
      <c r="G116" s="1">
        <f t="shared" si="16"/>
        <v>8.765136675572039E-3</v>
      </c>
      <c r="H116" s="1">
        <f>SUM(G116:G118)</f>
        <v>2.5928297912820253E-2</v>
      </c>
      <c r="I116" s="6">
        <v>11715.33</v>
      </c>
      <c r="J116" s="4">
        <f t="shared" si="17"/>
        <v>20639.925193055431</v>
      </c>
      <c r="K116" s="4">
        <f t="shared" si="15"/>
        <v>8924.5951930554311</v>
      </c>
    </row>
    <row r="117" spans="1:11" x14ac:dyDescent="0.25">
      <c r="A117" s="2"/>
      <c r="B117" s="20">
        <v>806485209</v>
      </c>
      <c r="C117" s="1">
        <v>0</v>
      </c>
      <c r="D117" s="1">
        <v>3108</v>
      </c>
      <c r="E117" s="2"/>
      <c r="F117" s="1">
        <f t="shared" si="13"/>
        <v>3108</v>
      </c>
      <c r="G117" s="1">
        <f t="shared" si="16"/>
        <v>8.3283536495499522E-3</v>
      </c>
      <c r="H117" s="1"/>
      <c r="I117" s="6"/>
      <c r="J117" s="4">
        <f t="shared" si="17"/>
        <v>0</v>
      </c>
      <c r="K117" s="4">
        <f t="shared" si="15"/>
        <v>0</v>
      </c>
    </row>
    <row r="118" spans="1:11" x14ac:dyDescent="0.25">
      <c r="A118" s="2"/>
      <c r="B118" s="20">
        <v>806526124</v>
      </c>
      <c r="C118" s="1">
        <v>0</v>
      </c>
      <c r="D118" s="1">
        <v>3297</v>
      </c>
      <c r="E118" s="2"/>
      <c r="F118" s="1">
        <f t="shared" si="13"/>
        <v>3297</v>
      </c>
      <c r="G118" s="1">
        <f t="shared" si="16"/>
        <v>8.8348075876982599E-3</v>
      </c>
      <c r="H118" s="1"/>
      <c r="I118" s="6"/>
      <c r="J118" s="4">
        <f t="shared" si="17"/>
        <v>0</v>
      </c>
      <c r="K118" s="4">
        <f t="shared" si="15"/>
        <v>0</v>
      </c>
    </row>
    <row r="119" spans="1:11" x14ac:dyDescent="0.25">
      <c r="A119" s="2">
        <v>66</v>
      </c>
      <c r="B119" s="20">
        <v>806525370</v>
      </c>
      <c r="C119" s="1">
        <v>0</v>
      </c>
      <c r="D119" s="1">
        <v>3440</v>
      </c>
      <c r="E119" s="2" t="s">
        <v>12</v>
      </c>
      <c r="F119" s="1">
        <v>0</v>
      </c>
      <c r="G119" s="1">
        <f t="shared" si="16"/>
        <v>0</v>
      </c>
      <c r="H119" s="1"/>
      <c r="I119" s="6"/>
      <c r="J119" s="4">
        <f t="shared" si="17"/>
        <v>0</v>
      </c>
      <c r="K119" s="4">
        <f t="shared" si="15"/>
        <v>0</v>
      </c>
    </row>
    <row r="120" spans="1:11" x14ac:dyDescent="0.25">
      <c r="A120" s="2"/>
      <c r="B120" s="20">
        <v>806525431</v>
      </c>
      <c r="C120" s="1">
        <v>0</v>
      </c>
      <c r="D120" s="1" t="s">
        <v>13</v>
      </c>
      <c r="E120" s="2"/>
      <c r="F120" s="1">
        <v>0</v>
      </c>
      <c r="G120" s="1">
        <f t="shared" si="16"/>
        <v>0</v>
      </c>
      <c r="H120" s="1"/>
      <c r="I120" s="6"/>
      <c r="J120" s="4">
        <f t="shared" si="17"/>
        <v>0</v>
      </c>
      <c r="K120" s="4">
        <f t="shared" si="15"/>
        <v>0</v>
      </c>
    </row>
    <row r="121" spans="1:11" x14ac:dyDescent="0.25">
      <c r="A121" s="2"/>
      <c r="B121" s="20">
        <v>924214316</v>
      </c>
      <c r="C121" s="1">
        <v>0</v>
      </c>
      <c r="D121" s="1" t="s">
        <v>13</v>
      </c>
      <c r="E121" s="2"/>
      <c r="F121" s="1">
        <v>0</v>
      </c>
      <c r="G121" s="1">
        <f t="shared" si="16"/>
        <v>0</v>
      </c>
      <c r="H121" s="1"/>
      <c r="I121" s="6"/>
      <c r="J121" s="4">
        <f t="shared" si="17"/>
        <v>0</v>
      </c>
      <c r="K121" s="4">
        <f t="shared" si="15"/>
        <v>0</v>
      </c>
    </row>
    <row r="122" spans="1:11" x14ac:dyDescent="0.25">
      <c r="A122" s="2"/>
      <c r="B122" s="20">
        <v>924214293</v>
      </c>
      <c r="C122" s="1">
        <v>0</v>
      </c>
      <c r="D122" s="1" t="s">
        <v>13</v>
      </c>
      <c r="E122" s="2"/>
      <c r="F122" s="1">
        <v>0</v>
      </c>
      <c r="G122" s="1">
        <f t="shared" si="16"/>
        <v>0</v>
      </c>
      <c r="H122" s="1"/>
      <c r="I122" s="6"/>
      <c r="J122" s="4">
        <f t="shared" si="17"/>
        <v>0</v>
      </c>
      <c r="K122" s="4">
        <f t="shared" si="15"/>
        <v>0</v>
      </c>
    </row>
    <row r="123" spans="1:11" x14ac:dyDescent="0.25">
      <c r="A123" s="2">
        <v>67</v>
      </c>
      <c r="B123" s="20">
        <v>806525080</v>
      </c>
      <c r="C123" s="1">
        <v>0</v>
      </c>
      <c r="D123" s="1">
        <v>2321</v>
      </c>
      <c r="E123" s="2" t="s">
        <v>12</v>
      </c>
      <c r="F123" s="1">
        <v>0</v>
      </c>
      <c r="G123" s="1">
        <f t="shared" si="16"/>
        <v>0</v>
      </c>
      <c r="H123" s="1"/>
      <c r="I123" s="5"/>
      <c r="J123" s="4">
        <f t="shared" si="17"/>
        <v>0</v>
      </c>
      <c r="K123" s="4">
        <f t="shared" si="15"/>
        <v>0</v>
      </c>
    </row>
    <row r="124" spans="1:11" x14ac:dyDescent="0.25">
      <c r="A124" s="2"/>
      <c r="B124" s="20">
        <v>806525325</v>
      </c>
      <c r="C124" s="1">
        <v>0</v>
      </c>
      <c r="D124" s="1">
        <v>1790</v>
      </c>
      <c r="E124" s="2"/>
      <c r="F124" s="1">
        <v>0</v>
      </c>
      <c r="G124" s="1">
        <f t="shared" si="16"/>
        <v>0</v>
      </c>
      <c r="H124" s="1"/>
      <c r="I124" s="6"/>
      <c r="J124" s="4">
        <f t="shared" si="17"/>
        <v>0</v>
      </c>
      <c r="K124" s="4">
        <f t="shared" si="15"/>
        <v>0</v>
      </c>
    </row>
    <row r="125" spans="1:11" x14ac:dyDescent="0.25">
      <c r="A125" s="2"/>
      <c r="B125" s="20">
        <v>806525318</v>
      </c>
      <c r="C125" s="1">
        <v>0</v>
      </c>
      <c r="D125" s="1">
        <v>2013</v>
      </c>
      <c r="E125" s="2"/>
      <c r="F125" s="1">
        <v>0</v>
      </c>
      <c r="G125" s="1">
        <f t="shared" si="16"/>
        <v>0</v>
      </c>
      <c r="H125" s="1"/>
      <c r="I125" s="6"/>
      <c r="J125" s="4">
        <f t="shared" si="17"/>
        <v>0</v>
      </c>
      <c r="K125" s="4">
        <f t="shared" si="15"/>
        <v>0</v>
      </c>
    </row>
    <row r="126" spans="1:11" x14ac:dyDescent="0.25">
      <c r="A126" s="2"/>
      <c r="B126" s="20">
        <v>806626827</v>
      </c>
      <c r="C126" s="1">
        <v>0</v>
      </c>
      <c r="D126" s="1">
        <v>1991</v>
      </c>
      <c r="E126" s="2"/>
      <c r="F126" s="1">
        <v>0</v>
      </c>
      <c r="G126" s="1">
        <f t="shared" si="16"/>
        <v>0</v>
      </c>
      <c r="H126" s="1"/>
      <c r="I126" s="6"/>
      <c r="J126" s="4">
        <f t="shared" si="17"/>
        <v>0</v>
      </c>
      <c r="K126" s="4">
        <f t="shared" si="15"/>
        <v>0</v>
      </c>
    </row>
    <row r="127" spans="1:11" x14ac:dyDescent="0.25">
      <c r="A127" s="2">
        <v>68</v>
      </c>
      <c r="B127" s="20">
        <v>806525356</v>
      </c>
      <c r="C127" s="1">
        <v>0</v>
      </c>
      <c r="D127" s="1">
        <v>610</v>
      </c>
      <c r="E127" s="2" t="s">
        <v>11</v>
      </c>
      <c r="F127" s="1">
        <f t="shared" si="13"/>
        <v>610</v>
      </c>
      <c r="G127" s="1">
        <f t="shared" si="16"/>
        <v>1.6345867844998298E-3</v>
      </c>
      <c r="H127" s="1">
        <f>SUM(G127:G129)</f>
        <v>7.4172724909762778E-3</v>
      </c>
      <c r="I127" s="6">
        <v>11755.52</v>
      </c>
      <c r="J127" s="4">
        <f t="shared" si="17"/>
        <v>5904.4349870170972</v>
      </c>
      <c r="K127" s="4">
        <f t="shared" si="15"/>
        <v>-5851.0850129829032</v>
      </c>
    </row>
    <row r="128" spans="1:11" x14ac:dyDescent="0.25">
      <c r="A128" s="2"/>
      <c r="B128" s="20">
        <v>806525066</v>
      </c>
      <c r="C128" s="1">
        <v>0</v>
      </c>
      <c r="D128" s="1">
        <v>1450</v>
      </c>
      <c r="E128" s="2"/>
      <c r="F128" s="1">
        <f t="shared" si="13"/>
        <v>1450</v>
      </c>
      <c r="G128" s="1">
        <f t="shared" si="16"/>
        <v>3.8854931762700873E-3</v>
      </c>
      <c r="H128" s="1"/>
      <c r="I128" s="6"/>
      <c r="J128" s="4">
        <f t="shared" si="17"/>
        <v>0</v>
      </c>
      <c r="K128" s="4">
        <f t="shared" si="15"/>
        <v>0</v>
      </c>
    </row>
    <row r="129" spans="1:11" x14ac:dyDescent="0.25">
      <c r="A129" s="2"/>
      <c r="B129" s="20">
        <v>806525462</v>
      </c>
      <c r="C129" s="1">
        <v>0</v>
      </c>
      <c r="D129" s="1">
        <v>708</v>
      </c>
      <c r="E129" s="2"/>
      <c r="F129" s="1">
        <f t="shared" si="13"/>
        <v>708</v>
      </c>
      <c r="G129" s="1">
        <f t="shared" si="16"/>
        <v>1.89719253020636E-3</v>
      </c>
      <c r="H129" s="1"/>
      <c r="I129" s="6"/>
      <c r="J129" s="4">
        <f t="shared" si="17"/>
        <v>0</v>
      </c>
      <c r="K129" s="4">
        <f t="shared" si="15"/>
        <v>0</v>
      </c>
    </row>
    <row r="130" spans="1:11" x14ac:dyDescent="0.25">
      <c r="A130" s="2">
        <v>69</v>
      </c>
      <c r="B130" s="20">
        <v>806527565</v>
      </c>
      <c r="C130" s="1">
        <v>0</v>
      </c>
      <c r="D130" s="1">
        <v>2856</v>
      </c>
      <c r="E130" s="2" t="s">
        <v>11</v>
      </c>
      <c r="F130" s="1">
        <f t="shared" si="13"/>
        <v>2856</v>
      </c>
      <c r="G130" s="1">
        <f t="shared" si="16"/>
        <v>7.6530817320188751E-3</v>
      </c>
      <c r="H130" s="1">
        <f>SUM(G130:G132)</f>
        <v>1.3751966193529714E-2</v>
      </c>
      <c r="I130" s="5">
        <v>14367.82</v>
      </c>
      <c r="J130" s="4">
        <f t="shared" si="17"/>
        <v>10947.095503385743</v>
      </c>
      <c r="K130" s="4">
        <f t="shared" si="15"/>
        <v>-3420.7244966142571</v>
      </c>
    </row>
    <row r="131" spans="1:11" x14ac:dyDescent="0.25">
      <c r="A131" s="2"/>
      <c r="B131" s="20">
        <v>806527329</v>
      </c>
      <c r="C131" s="1">
        <v>0</v>
      </c>
      <c r="D131" s="1">
        <v>83</v>
      </c>
      <c r="E131" s="2"/>
      <c r="F131" s="1">
        <f t="shared" si="13"/>
        <v>83</v>
      </c>
      <c r="G131" s="1">
        <f t="shared" ref="G131:G162" si="18">F131/$F$255</f>
        <v>2.2241098871063258E-4</v>
      </c>
      <c r="H131" s="1"/>
      <c r="I131" s="6"/>
      <c r="J131" s="4">
        <f t="shared" ref="J131:J162" si="19">H131*$I$255</f>
        <v>0</v>
      </c>
      <c r="K131" s="4">
        <f t="shared" ref="K131:K180" si="20">SUM(J131-I131)</f>
        <v>0</v>
      </c>
    </row>
    <row r="132" spans="1:11" x14ac:dyDescent="0.25">
      <c r="A132" s="2"/>
      <c r="B132" s="20">
        <v>806527503</v>
      </c>
      <c r="C132" s="1">
        <v>0</v>
      </c>
      <c r="D132" s="1">
        <v>2193</v>
      </c>
      <c r="E132" s="2"/>
      <c r="F132" s="1">
        <f t="shared" si="13"/>
        <v>2193</v>
      </c>
      <c r="G132" s="1">
        <f t="shared" si="18"/>
        <v>5.876473472800208E-3</v>
      </c>
      <c r="H132" s="1"/>
      <c r="I132" s="6"/>
      <c r="J132" s="4">
        <f t="shared" si="19"/>
        <v>0</v>
      </c>
      <c r="K132" s="4">
        <f t="shared" si="20"/>
        <v>0</v>
      </c>
    </row>
    <row r="133" spans="1:11" x14ac:dyDescent="0.25">
      <c r="A133" s="2">
        <v>70</v>
      </c>
      <c r="B133" s="20">
        <v>806525332</v>
      </c>
      <c r="C133" s="1">
        <v>0</v>
      </c>
      <c r="D133" s="1">
        <v>779</v>
      </c>
      <c r="E133" s="2" t="s">
        <v>11</v>
      </c>
      <c r="F133" s="1">
        <f t="shared" si="13"/>
        <v>779</v>
      </c>
      <c r="G133" s="1">
        <f t="shared" si="18"/>
        <v>2.0874477133202745E-3</v>
      </c>
      <c r="H133" s="1">
        <f>SUM(G133:G136)</f>
        <v>1.0962450058014432E-2</v>
      </c>
      <c r="I133" s="5">
        <v>17804.080000000002</v>
      </c>
      <c r="J133" s="4">
        <f t="shared" si="19"/>
        <v>8726.5330678782302</v>
      </c>
      <c r="K133" s="4">
        <f t="shared" si="20"/>
        <v>-9077.5469321217715</v>
      </c>
    </row>
    <row r="134" spans="1:11" x14ac:dyDescent="0.25">
      <c r="A134" s="2"/>
      <c r="B134" s="20">
        <v>806525400</v>
      </c>
      <c r="C134" s="1">
        <v>0</v>
      </c>
      <c r="D134" s="1">
        <v>1028</v>
      </c>
      <c r="E134" s="2"/>
      <c r="F134" s="1">
        <f t="shared" si="13"/>
        <v>1028</v>
      </c>
      <c r="G134" s="1">
        <f t="shared" si="18"/>
        <v>2.7546806794521723E-3</v>
      </c>
      <c r="H134" s="1"/>
      <c r="I134" s="6"/>
      <c r="J134" s="4">
        <f t="shared" si="19"/>
        <v>0</v>
      </c>
      <c r="K134" s="4">
        <f t="shared" si="20"/>
        <v>0</v>
      </c>
    </row>
    <row r="135" spans="1:11" x14ac:dyDescent="0.25">
      <c r="A135" s="2"/>
      <c r="B135" s="20">
        <v>806525394</v>
      </c>
      <c r="C135" s="1">
        <v>0</v>
      </c>
      <c r="D135" s="1">
        <v>672</v>
      </c>
      <c r="E135" s="2"/>
      <c r="F135" s="1">
        <f t="shared" si="13"/>
        <v>672</v>
      </c>
      <c r="G135" s="1">
        <f t="shared" si="18"/>
        <v>1.8007251134162061E-3</v>
      </c>
      <c r="H135" s="1"/>
      <c r="I135" s="6"/>
      <c r="J135" s="4">
        <f t="shared" si="19"/>
        <v>0</v>
      </c>
      <c r="K135" s="4">
        <f t="shared" si="20"/>
        <v>0</v>
      </c>
    </row>
    <row r="136" spans="1:11" x14ac:dyDescent="0.25">
      <c r="A136" s="2"/>
      <c r="B136" s="20">
        <v>806525868</v>
      </c>
      <c r="C136" s="1">
        <v>0</v>
      </c>
      <c r="D136" s="1">
        <v>1612</v>
      </c>
      <c r="E136" s="2"/>
      <c r="F136" s="1">
        <f t="shared" si="13"/>
        <v>1612</v>
      </c>
      <c r="G136" s="1">
        <f t="shared" si="18"/>
        <v>4.3195965518257797E-3</v>
      </c>
      <c r="H136" s="1"/>
      <c r="I136" s="6"/>
      <c r="J136" s="4">
        <f t="shared" si="19"/>
        <v>0</v>
      </c>
      <c r="K136" s="4">
        <f t="shared" si="20"/>
        <v>0</v>
      </c>
    </row>
    <row r="137" spans="1:11" x14ac:dyDescent="0.25">
      <c r="A137" s="2">
        <v>71</v>
      </c>
      <c r="B137" s="20">
        <v>80652530</v>
      </c>
      <c r="C137" s="1">
        <v>0</v>
      </c>
      <c r="D137" s="1" t="s">
        <v>13</v>
      </c>
      <c r="E137" s="2" t="s">
        <v>12</v>
      </c>
      <c r="F137" s="1">
        <v>0</v>
      </c>
      <c r="G137" s="1">
        <f t="shared" si="18"/>
        <v>0</v>
      </c>
      <c r="H137" s="1"/>
      <c r="I137" s="5"/>
      <c r="J137" s="4">
        <f t="shared" si="19"/>
        <v>0</v>
      </c>
      <c r="K137" s="4">
        <f t="shared" si="20"/>
        <v>0</v>
      </c>
    </row>
    <row r="138" spans="1:11" x14ac:dyDescent="0.25">
      <c r="A138" s="2"/>
      <c r="B138" s="20">
        <v>806525790</v>
      </c>
      <c r="C138" s="1">
        <v>0</v>
      </c>
      <c r="D138" s="1" t="s">
        <v>13</v>
      </c>
      <c r="E138" s="2"/>
      <c r="F138" s="1">
        <v>0</v>
      </c>
      <c r="G138" s="1">
        <f t="shared" si="18"/>
        <v>0</v>
      </c>
      <c r="H138" s="1"/>
      <c r="I138" s="6"/>
      <c r="J138" s="4">
        <f t="shared" si="19"/>
        <v>0</v>
      </c>
      <c r="K138" s="4">
        <f t="shared" si="20"/>
        <v>0</v>
      </c>
    </row>
    <row r="139" spans="1:11" x14ac:dyDescent="0.25">
      <c r="A139" s="2"/>
      <c r="B139" s="20">
        <v>806525448</v>
      </c>
      <c r="C139" s="1">
        <v>0</v>
      </c>
      <c r="D139" s="1" t="s">
        <v>13</v>
      </c>
      <c r="E139" s="2"/>
      <c r="F139" s="1">
        <v>0</v>
      </c>
      <c r="G139" s="1">
        <f t="shared" si="18"/>
        <v>0</v>
      </c>
      <c r="H139" s="1"/>
      <c r="I139" s="6"/>
      <c r="J139" s="4">
        <f t="shared" si="19"/>
        <v>0</v>
      </c>
      <c r="K139" s="4">
        <f t="shared" si="20"/>
        <v>0</v>
      </c>
    </row>
    <row r="140" spans="1:11" x14ac:dyDescent="0.25">
      <c r="A140" s="2">
        <v>72</v>
      </c>
      <c r="B140" s="20">
        <v>806525417</v>
      </c>
      <c r="C140" s="1">
        <v>0</v>
      </c>
      <c r="D140" s="1">
        <v>3019</v>
      </c>
      <c r="E140" s="2" t="s">
        <v>11</v>
      </c>
      <c r="F140" s="1">
        <f t="shared" ref="F140:F200" si="21">D140-C140</f>
        <v>3019</v>
      </c>
      <c r="G140" s="1">
        <f t="shared" si="18"/>
        <v>8.0898647580409603E-3</v>
      </c>
      <c r="H140" s="1">
        <f>SUM(G140:G142)</f>
        <v>2.2219661667332111E-2</v>
      </c>
      <c r="I140" s="5">
        <v>14347.75</v>
      </c>
      <c r="J140" s="4">
        <f t="shared" si="19"/>
        <v>17687.707699546878</v>
      </c>
      <c r="K140" s="4">
        <f t="shared" si="20"/>
        <v>3339.9576995468778</v>
      </c>
    </row>
    <row r="141" spans="1:11" x14ac:dyDescent="0.25">
      <c r="A141" s="2"/>
      <c r="B141" s="20">
        <v>806525424</v>
      </c>
      <c r="C141" s="1">
        <v>0</v>
      </c>
      <c r="D141" s="1">
        <v>2713</v>
      </c>
      <c r="E141" s="2"/>
      <c r="F141" s="1">
        <f t="shared" si="21"/>
        <v>2713</v>
      </c>
      <c r="G141" s="1">
        <f t="shared" si="18"/>
        <v>7.2698917153246534E-3</v>
      </c>
      <c r="H141" s="1"/>
      <c r="I141" s="6"/>
      <c r="J141" s="4">
        <f t="shared" si="19"/>
        <v>0</v>
      </c>
      <c r="K141" s="4">
        <f t="shared" si="20"/>
        <v>0</v>
      </c>
    </row>
    <row r="142" spans="1:11" x14ac:dyDescent="0.25">
      <c r="A142" s="2"/>
      <c r="B142" s="20">
        <v>806526049</v>
      </c>
      <c r="C142" s="1">
        <v>0</v>
      </c>
      <c r="D142" s="1">
        <v>2560</v>
      </c>
      <c r="E142" s="2"/>
      <c r="F142" s="1">
        <f t="shared" si="21"/>
        <v>2560</v>
      </c>
      <c r="G142" s="1">
        <f t="shared" si="18"/>
        <v>6.8599051939664986E-3</v>
      </c>
      <c r="H142" s="1"/>
      <c r="I142" s="6"/>
      <c r="J142" s="4">
        <f t="shared" si="19"/>
        <v>0</v>
      </c>
      <c r="K142" s="4">
        <f t="shared" si="20"/>
        <v>0</v>
      </c>
    </row>
    <row r="143" spans="1:11" x14ac:dyDescent="0.25">
      <c r="A143" s="2">
        <v>73</v>
      </c>
      <c r="B143" s="20">
        <v>806526063</v>
      </c>
      <c r="C143" s="1">
        <v>0</v>
      </c>
      <c r="D143" s="1">
        <v>2237</v>
      </c>
      <c r="E143" s="2" t="s">
        <v>11</v>
      </c>
      <c r="F143" s="1">
        <f t="shared" si="21"/>
        <v>2237</v>
      </c>
      <c r="G143" s="1">
        <f t="shared" si="18"/>
        <v>5.9943780933215075E-3</v>
      </c>
      <c r="H143" s="1">
        <f>SUM(G143:G146)</f>
        <v>1.9657915821460249E-2</v>
      </c>
      <c r="I143" s="5">
        <v>17743.78</v>
      </c>
      <c r="J143" s="4">
        <f t="shared" si="19"/>
        <v>15648.459199695601</v>
      </c>
      <c r="K143" s="4">
        <f t="shared" si="20"/>
        <v>-2095.3208003043983</v>
      </c>
    </row>
    <row r="144" spans="1:11" x14ac:dyDescent="0.25">
      <c r="A144" s="2"/>
      <c r="B144" s="20">
        <v>806525127</v>
      </c>
      <c r="C144" s="1">
        <v>0</v>
      </c>
      <c r="D144" s="1">
        <v>2205</v>
      </c>
      <c r="E144" s="2"/>
      <c r="F144" s="1">
        <f t="shared" si="21"/>
        <v>2205</v>
      </c>
      <c r="G144" s="1">
        <f t="shared" si="18"/>
        <v>5.9086292783969256E-3</v>
      </c>
      <c r="H144" s="1"/>
      <c r="I144" s="6"/>
      <c r="J144" s="4">
        <f t="shared" si="19"/>
        <v>0</v>
      </c>
      <c r="K144" s="4">
        <f t="shared" si="20"/>
        <v>0</v>
      </c>
    </row>
    <row r="145" spans="1:11" x14ac:dyDescent="0.25">
      <c r="A145" s="2"/>
      <c r="B145" s="20">
        <v>806525882</v>
      </c>
      <c r="C145" s="1">
        <v>0</v>
      </c>
      <c r="D145" s="1">
        <v>1132</v>
      </c>
      <c r="E145" s="2"/>
      <c r="F145" s="1">
        <f t="shared" si="21"/>
        <v>1132</v>
      </c>
      <c r="G145" s="1">
        <f t="shared" si="18"/>
        <v>3.0333643279570614E-3</v>
      </c>
      <c r="H145" s="1"/>
      <c r="I145" s="6"/>
      <c r="J145" s="4">
        <f t="shared" si="19"/>
        <v>0</v>
      </c>
      <c r="K145" s="4">
        <f t="shared" si="20"/>
        <v>0</v>
      </c>
    </row>
    <row r="146" spans="1:11" x14ac:dyDescent="0.25">
      <c r="A146" s="2"/>
      <c r="B146" s="20">
        <v>806525035</v>
      </c>
      <c r="C146" s="1">
        <v>0</v>
      </c>
      <c r="D146" s="1">
        <v>1762</v>
      </c>
      <c r="E146" s="2"/>
      <c r="F146" s="1">
        <f t="shared" si="21"/>
        <v>1762</v>
      </c>
      <c r="G146" s="1">
        <f t="shared" si="18"/>
        <v>4.7215441217847544E-3</v>
      </c>
      <c r="H146" s="1"/>
      <c r="I146" s="6"/>
      <c r="J146" s="4">
        <f t="shared" si="19"/>
        <v>0</v>
      </c>
      <c r="K146" s="4">
        <f t="shared" si="20"/>
        <v>0</v>
      </c>
    </row>
    <row r="147" spans="1:11" x14ac:dyDescent="0.25">
      <c r="A147" s="2">
        <v>74</v>
      </c>
      <c r="B147" s="20">
        <v>806524991</v>
      </c>
      <c r="C147" s="1">
        <v>0</v>
      </c>
      <c r="D147" s="1">
        <v>878</v>
      </c>
      <c r="E147" s="2" t="s">
        <v>11</v>
      </c>
      <c r="F147" s="1">
        <f t="shared" si="21"/>
        <v>878</v>
      </c>
      <c r="G147" s="1">
        <f t="shared" si="18"/>
        <v>2.3527331094931976E-3</v>
      </c>
      <c r="H147" s="1">
        <f>SUM(G147:G149)</f>
        <v>7.0340824742820551E-3</v>
      </c>
      <c r="I147" s="5">
        <v>11795.71</v>
      </c>
      <c r="J147" s="4">
        <f t="shared" si="19"/>
        <v>5599.4009540895522</v>
      </c>
      <c r="K147" s="4">
        <f t="shared" si="20"/>
        <v>-6196.3090459104469</v>
      </c>
    </row>
    <row r="148" spans="1:11" x14ac:dyDescent="0.25">
      <c r="A148" s="2"/>
      <c r="B148" s="20">
        <v>806525714</v>
      </c>
      <c r="C148" s="1">
        <v>0</v>
      </c>
      <c r="D148" s="1">
        <v>893</v>
      </c>
      <c r="E148" s="2"/>
      <c r="F148" s="1">
        <f t="shared" si="21"/>
        <v>893</v>
      </c>
      <c r="G148" s="1">
        <f t="shared" si="18"/>
        <v>2.3929278664890953E-3</v>
      </c>
      <c r="H148" s="1"/>
      <c r="I148" s="6"/>
      <c r="J148" s="4">
        <f t="shared" si="19"/>
        <v>0</v>
      </c>
      <c r="K148" s="4">
        <f t="shared" si="20"/>
        <v>0</v>
      </c>
    </row>
    <row r="149" spans="1:11" x14ac:dyDescent="0.25">
      <c r="A149" s="2"/>
      <c r="B149" s="20">
        <v>806525561</v>
      </c>
      <c r="C149" s="1">
        <v>0</v>
      </c>
      <c r="D149" s="1">
        <v>854</v>
      </c>
      <c r="E149" s="2"/>
      <c r="F149" s="1">
        <f t="shared" si="21"/>
        <v>854</v>
      </c>
      <c r="G149" s="1">
        <f t="shared" si="18"/>
        <v>2.2884214982997618E-3</v>
      </c>
      <c r="H149" s="1"/>
      <c r="I149" s="6"/>
      <c r="J149" s="4">
        <f t="shared" si="19"/>
        <v>0</v>
      </c>
      <c r="K149" s="4">
        <f t="shared" si="20"/>
        <v>0</v>
      </c>
    </row>
    <row r="150" spans="1:11" x14ac:dyDescent="0.25">
      <c r="A150" s="2">
        <v>75</v>
      </c>
      <c r="B150" s="20">
        <v>806525905</v>
      </c>
      <c r="C150" s="1">
        <v>0</v>
      </c>
      <c r="D150" s="1">
        <v>1515</v>
      </c>
      <c r="E150" s="2" t="s">
        <v>11</v>
      </c>
      <c r="F150" s="1">
        <f t="shared" si="21"/>
        <v>1515</v>
      </c>
      <c r="G150" s="22">
        <f t="shared" si="18"/>
        <v>4.059670456585643E-3</v>
      </c>
      <c r="H150" s="1">
        <f>SUM(G150:G152)</f>
        <v>1.5284726260306605E-2</v>
      </c>
      <c r="I150" s="5">
        <v>14327.64</v>
      </c>
      <c r="J150" s="4">
        <f t="shared" si="19"/>
        <v>12167.231635095925</v>
      </c>
      <c r="K150" s="4">
        <f t="shared" si="20"/>
        <v>-2160.4083649040749</v>
      </c>
    </row>
    <row r="151" spans="1:11" x14ac:dyDescent="0.25">
      <c r="A151" s="2"/>
      <c r="B151" s="20">
        <v>806525479</v>
      </c>
      <c r="C151" s="1">
        <v>0</v>
      </c>
      <c r="D151" s="1">
        <v>2208</v>
      </c>
      <c r="E151" s="2"/>
      <c r="F151" s="1">
        <f t="shared" si="21"/>
        <v>2208</v>
      </c>
      <c r="G151" s="22">
        <f t="shared" si="18"/>
        <v>5.9166682297961057E-3</v>
      </c>
      <c r="H151" s="1"/>
      <c r="I151" s="5"/>
      <c r="J151" s="4">
        <f t="shared" si="19"/>
        <v>0</v>
      </c>
      <c r="K151" s="4">
        <f t="shared" si="20"/>
        <v>0</v>
      </c>
    </row>
    <row r="152" spans="1:11" x14ac:dyDescent="0.25">
      <c r="A152" s="2"/>
      <c r="B152" s="20">
        <v>806526254</v>
      </c>
      <c r="C152" s="1">
        <v>0</v>
      </c>
      <c r="D152" s="1">
        <v>1981</v>
      </c>
      <c r="E152" s="2"/>
      <c r="F152" s="1">
        <f t="shared" si="21"/>
        <v>1981</v>
      </c>
      <c r="G152" s="22">
        <f t="shared" si="18"/>
        <v>5.3083875739248576E-3</v>
      </c>
      <c r="H152" s="1"/>
      <c r="I152" s="6"/>
      <c r="J152" s="4">
        <f t="shared" si="19"/>
        <v>0</v>
      </c>
      <c r="K152" s="4">
        <f t="shared" si="20"/>
        <v>0</v>
      </c>
    </row>
    <row r="153" spans="1:11" x14ac:dyDescent="0.25">
      <c r="A153" s="2">
        <v>76</v>
      </c>
      <c r="B153" s="20">
        <v>806524926</v>
      </c>
      <c r="C153" s="1">
        <v>0</v>
      </c>
      <c r="D153" s="1">
        <v>778</v>
      </c>
      <c r="E153" s="2" t="s">
        <v>12</v>
      </c>
      <c r="F153" s="1">
        <v>0</v>
      </c>
      <c r="G153" s="22">
        <f t="shared" si="18"/>
        <v>0</v>
      </c>
      <c r="H153" s="1"/>
      <c r="I153" s="6"/>
      <c r="J153" s="4">
        <f t="shared" si="19"/>
        <v>0</v>
      </c>
      <c r="K153" s="4">
        <f t="shared" si="20"/>
        <v>0</v>
      </c>
    </row>
    <row r="154" spans="1:11" x14ac:dyDescent="0.25">
      <c r="A154" s="2"/>
      <c r="B154" s="20">
        <v>806525752</v>
      </c>
      <c r="C154" s="1">
        <v>0</v>
      </c>
      <c r="D154" s="1" t="s">
        <v>13</v>
      </c>
      <c r="E154" s="2"/>
      <c r="F154" s="1">
        <v>0</v>
      </c>
      <c r="G154" s="22">
        <f t="shared" si="18"/>
        <v>0</v>
      </c>
      <c r="H154" s="1"/>
      <c r="I154" s="8"/>
      <c r="J154" s="4">
        <f t="shared" si="19"/>
        <v>0</v>
      </c>
      <c r="K154" s="4">
        <f t="shared" si="20"/>
        <v>0</v>
      </c>
    </row>
    <row r="155" spans="1:11" x14ac:dyDescent="0.25">
      <c r="A155" s="2"/>
      <c r="B155" s="20">
        <v>806524946</v>
      </c>
      <c r="C155" s="1">
        <v>0</v>
      </c>
      <c r="D155" s="1">
        <v>1774</v>
      </c>
      <c r="E155" s="2"/>
      <c r="F155" s="1">
        <v>0</v>
      </c>
      <c r="G155" s="22">
        <f t="shared" si="18"/>
        <v>0</v>
      </c>
      <c r="H155" s="1"/>
      <c r="I155" s="6"/>
      <c r="J155" s="4">
        <f t="shared" si="19"/>
        <v>0</v>
      </c>
      <c r="K155" s="4">
        <f t="shared" si="20"/>
        <v>0</v>
      </c>
    </row>
    <row r="156" spans="1:11" x14ac:dyDescent="0.25">
      <c r="A156" s="2"/>
      <c r="B156" s="20">
        <v>806525455</v>
      </c>
      <c r="C156" s="1">
        <v>0</v>
      </c>
      <c r="D156" s="1">
        <v>1548</v>
      </c>
      <c r="E156" s="2"/>
      <c r="F156" s="1">
        <v>0</v>
      </c>
      <c r="G156" s="22">
        <f t="shared" si="18"/>
        <v>0</v>
      </c>
      <c r="H156" s="1"/>
      <c r="I156" s="6"/>
      <c r="J156" s="4">
        <f t="shared" si="19"/>
        <v>0</v>
      </c>
      <c r="K156" s="4">
        <f t="shared" si="20"/>
        <v>0</v>
      </c>
    </row>
    <row r="157" spans="1:11" x14ac:dyDescent="0.25">
      <c r="A157" s="2">
        <v>77</v>
      </c>
      <c r="B157" s="20">
        <v>806525509</v>
      </c>
      <c r="C157" s="1">
        <v>0</v>
      </c>
      <c r="D157" s="1">
        <v>79</v>
      </c>
      <c r="E157" s="2" t="s">
        <v>11</v>
      </c>
      <c r="F157" s="1">
        <f t="shared" si="21"/>
        <v>79</v>
      </c>
      <c r="G157" s="22">
        <f t="shared" si="18"/>
        <v>2.1169238684505992E-4</v>
      </c>
      <c r="H157" s="1">
        <f>SUM(G157:G159)</f>
        <v>3.3763595876553862E-4</v>
      </c>
      <c r="I157" s="5">
        <v>11815.78</v>
      </c>
      <c r="J157" s="4">
        <f t="shared" si="19"/>
        <v>268.77124579629844</v>
      </c>
      <c r="K157" s="4">
        <f t="shared" si="20"/>
        <v>-11547.008754203702</v>
      </c>
    </row>
    <row r="158" spans="1:11" x14ac:dyDescent="0.25">
      <c r="A158" s="2"/>
      <c r="B158" s="20">
        <v>806525233</v>
      </c>
      <c r="C158" s="1">
        <v>0</v>
      </c>
      <c r="D158" s="1">
        <f xml:space="preserve">                           36</f>
        <v>36</v>
      </c>
      <c r="E158" s="2"/>
      <c r="F158" s="1">
        <f t="shared" si="21"/>
        <v>36</v>
      </c>
      <c r="G158" s="23">
        <f>F158/$F$255</f>
        <v>9.6467416790153886E-5</v>
      </c>
      <c r="H158" s="1"/>
      <c r="I158" s="5"/>
      <c r="J158" s="4">
        <f t="shared" si="19"/>
        <v>0</v>
      </c>
      <c r="K158" s="4">
        <f t="shared" si="20"/>
        <v>0</v>
      </c>
    </row>
    <row r="159" spans="1:11" x14ac:dyDescent="0.25">
      <c r="A159" s="2"/>
      <c r="B159" s="20">
        <v>806525547</v>
      </c>
      <c r="C159" s="1">
        <v>0</v>
      </c>
      <c r="D159" s="1">
        <v>11</v>
      </c>
      <c r="E159" s="2"/>
      <c r="F159" s="1">
        <f t="shared" si="21"/>
        <v>11</v>
      </c>
      <c r="G159" s="23">
        <f t="shared" si="18"/>
        <v>2.9476155130324802E-5</v>
      </c>
      <c r="H159" s="1"/>
      <c r="I159" s="6"/>
      <c r="J159" s="4">
        <f t="shared" si="19"/>
        <v>0</v>
      </c>
      <c r="K159" s="4">
        <f t="shared" si="20"/>
        <v>0</v>
      </c>
    </row>
    <row r="160" spans="1:11" x14ac:dyDescent="0.25">
      <c r="A160" s="2">
        <v>78</v>
      </c>
      <c r="B160" s="20">
        <v>806525783</v>
      </c>
      <c r="C160" s="1">
        <v>0</v>
      </c>
      <c r="D160" s="1">
        <v>2557</v>
      </c>
      <c r="E160" s="2" t="s">
        <v>12</v>
      </c>
      <c r="F160" s="1">
        <v>0</v>
      </c>
      <c r="G160" s="22">
        <f t="shared" si="18"/>
        <v>0</v>
      </c>
      <c r="H160" s="1"/>
      <c r="I160" s="6"/>
      <c r="J160" s="4">
        <f t="shared" si="19"/>
        <v>0</v>
      </c>
      <c r="K160" s="4">
        <f t="shared" si="20"/>
        <v>0</v>
      </c>
    </row>
    <row r="161" spans="1:11" x14ac:dyDescent="0.25">
      <c r="A161" s="2"/>
      <c r="B161" s="20">
        <v>806525813</v>
      </c>
      <c r="C161" s="1">
        <v>0</v>
      </c>
      <c r="D161" s="1">
        <v>1769</v>
      </c>
      <c r="E161" s="2"/>
      <c r="F161" s="1">
        <v>0</v>
      </c>
      <c r="G161" s="22">
        <f t="shared" si="18"/>
        <v>0</v>
      </c>
      <c r="H161" s="1"/>
      <c r="I161" s="6"/>
      <c r="J161" s="4">
        <f t="shared" si="19"/>
        <v>0</v>
      </c>
      <c r="K161" s="4">
        <f t="shared" si="20"/>
        <v>0</v>
      </c>
    </row>
    <row r="162" spans="1:11" x14ac:dyDescent="0.25">
      <c r="A162" s="2"/>
      <c r="B162" s="20">
        <v>806525257</v>
      </c>
      <c r="C162" s="1">
        <v>0</v>
      </c>
      <c r="D162" s="1">
        <v>2107</v>
      </c>
      <c r="E162" s="2"/>
      <c r="F162" s="1">
        <v>0</v>
      </c>
      <c r="G162" s="22">
        <f t="shared" si="18"/>
        <v>0</v>
      </c>
      <c r="H162" s="1"/>
      <c r="I162" s="6"/>
      <c r="J162" s="4">
        <f t="shared" si="19"/>
        <v>0</v>
      </c>
      <c r="K162" s="4">
        <f t="shared" si="20"/>
        <v>0</v>
      </c>
    </row>
    <row r="163" spans="1:11" x14ac:dyDescent="0.25">
      <c r="A163" s="2">
        <v>79</v>
      </c>
      <c r="B163" s="20">
        <v>806525837</v>
      </c>
      <c r="C163" s="1">
        <v>0</v>
      </c>
      <c r="D163" s="1">
        <v>1285</v>
      </c>
      <c r="E163" s="2" t="s">
        <v>11</v>
      </c>
      <c r="F163" s="1">
        <f t="shared" si="21"/>
        <v>1285</v>
      </c>
      <c r="G163" s="22">
        <f t="shared" ref="G163:G193" si="22">F163/$F$255</f>
        <v>3.4433508493152153E-3</v>
      </c>
      <c r="H163" s="1">
        <f>SUM(G163:G166)</f>
        <v>1.4261099782144418E-2</v>
      </c>
      <c r="I163" s="5">
        <v>17783.98</v>
      </c>
      <c r="J163" s="4">
        <f t="shared" ref="J163:J193" si="23">H163*$I$255</f>
        <v>11352.38547720556</v>
      </c>
      <c r="K163" s="4">
        <f t="shared" si="20"/>
        <v>-6431.5945227944394</v>
      </c>
    </row>
    <row r="164" spans="1:11" x14ac:dyDescent="0.25">
      <c r="A164" s="2"/>
      <c r="B164" s="20">
        <v>806526179</v>
      </c>
      <c r="C164" s="1">
        <v>0</v>
      </c>
      <c r="D164" s="1">
        <v>1522</v>
      </c>
      <c r="E164" s="2"/>
      <c r="F164" s="1">
        <f t="shared" si="21"/>
        <v>1522</v>
      </c>
      <c r="G164" s="22">
        <f t="shared" si="22"/>
        <v>4.0784280098503951E-3</v>
      </c>
      <c r="H164" s="1"/>
      <c r="I164" s="6"/>
      <c r="J164" s="4">
        <f t="shared" si="23"/>
        <v>0</v>
      </c>
      <c r="K164" s="4">
        <f t="shared" si="20"/>
        <v>0</v>
      </c>
    </row>
    <row r="165" spans="1:11" x14ac:dyDescent="0.25">
      <c r="A165" s="2"/>
      <c r="B165" s="20">
        <v>806525851</v>
      </c>
      <c r="C165" s="1">
        <v>0</v>
      </c>
      <c r="D165" s="1">
        <v>1485</v>
      </c>
      <c r="E165" s="2"/>
      <c r="F165" s="1">
        <f t="shared" si="21"/>
        <v>1485</v>
      </c>
      <c r="G165" s="1">
        <f t="shared" si="22"/>
        <v>3.9792809425938484E-3</v>
      </c>
      <c r="H165" s="1"/>
      <c r="I165" s="6"/>
      <c r="J165" s="4">
        <f t="shared" si="23"/>
        <v>0</v>
      </c>
      <c r="K165" s="4">
        <f t="shared" si="20"/>
        <v>0</v>
      </c>
    </row>
    <row r="166" spans="1:11" x14ac:dyDescent="0.25">
      <c r="A166" s="2"/>
      <c r="B166" s="20">
        <v>806525486</v>
      </c>
      <c r="C166" s="1">
        <v>0</v>
      </c>
      <c r="D166" s="1">
        <v>1030</v>
      </c>
      <c r="E166" s="2"/>
      <c r="F166" s="1">
        <f t="shared" si="21"/>
        <v>1030</v>
      </c>
      <c r="G166" s="1">
        <f t="shared" si="22"/>
        <v>2.7600399803849587E-3</v>
      </c>
      <c r="H166" s="1"/>
      <c r="I166" s="6"/>
      <c r="J166" s="4">
        <f t="shared" si="23"/>
        <v>0</v>
      </c>
      <c r="K166" s="4">
        <f t="shared" si="20"/>
        <v>0</v>
      </c>
    </row>
    <row r="167" spans="1:11" x14ac:dyDescent="0.25">
      <c r="A167" s="2">
        <v>80</v>
      </c>
      <c r="B167" s="20">
        <v>806525172</v>
      </c>
      <c r="C167" s="1">
        <v>0</v>
      </c>
      <c r="D167" s="1">
        <v>3001</v>
      </c>
      <c r="E167" s="2" t="s">
        <v>12</v>
      </c>
      <c r="F167" s="1">
        <v>0</v>
      </c>
      <c r="G167" s="1">
        <f t="shared" si="22"/>
        <v>0</v>
      </c>
      <c r="H167" s="1"/>
      <c r="I167" s="6"/>
      <c r="J167" s="4">
        <f t="shared" si="23"/>
        <v>0</v>
      </c>
      <c r="K167" s="4">
        <f t="shared" si="20"/>
        <v>0</v>
      </c>
    </row>
    <row r="168" spans="1:11" x14ac:dyDescent="0.25">
      <c r="A168" s="2"/>
      <c r="B168" s="20">
        <v>806525875</v>
      </c>
      <c r="C168" s="1">
        <v>0</v>
      </c>
      <c r="D168" s="1">
        <v>1928</v>
      </c>
      <c r="E168" s="2"/>
      <c r="F168" s="1">
        <v>0</v>
      </c>
      <c r="G168" s="1">
        <f t="shared" si="22"/>
        <v>0</v>
      </c>
      <c r="H168" s="1"/>
      <c r="I168" s="5"/>
      <c r="J168" s="4">
        <f t="shared" si="23"/>
        <v>0</v>
      </c>
      <c r="K168" s="4">
        <f t="shared" si="20"/>
        <v>0</v>
      </c>
    </row>
    <row r="169" spans="1:11" x14ac:dyDescent="0.25">
      <c r="A169" s="2"/>
      <c r="B169" s="20">
        <v>222508384</v>
      </c>
      <c r="C169" s="1">
        <v>0</v>
      </c>
      <c r="D169" s="1" t="s">
        <v>13</v>
      </c>
      <c r="E169" s="2"/>
      <c r="F169" s="1">
        <v>0</v>
      </c>
      <c r="G169" s="1">
        <f t="shared" si="22"/>
        <v>0</v>
      </c>
      <c r="H169" s="1"/>
      <c r="I169" s="6"/>
      <c r="J169" s="4">
        <f t="shared" si="23"/>
        <v>0</v>
      </c>
      <c r="K169" s="4">
        <f t="shared" si="20"/>
        <v>0</v>
      </c>
    </row>
    <row r="170" spans="1:11" x14ac:dyDescent="0.25">
      <c r="A170" s="2">
        <v>81</v>
      </c>
      <c r="B170" s="20">
        <v>806525745</v>
      </c>
      <c r="C170" s="1">
        <v>0</v>
      </c>
      <c r="D170" s="1" t="s">
        <v>13</v>
      </c>
      <c r="E170" s="2" t="s">
        <v>12</v>
      </c>
      <c r="F170" s="1">
        <v>0</v>
      </c>
      <c r="G170" s="1">
        <f t="shared" si="22"/>
        <v>0</v>
      </c>
      <c r="H170" s="1"/>
      <c r="I170" s="6"/>
      <c r="J170" s="4">
        <f t="shared" si="23"/>
        <v>0</v>
      </c>
      <c r="K170" s="4">
        <f t="shared" si="20"/>
        <v>0</v>
      </c>
    </row>
    <row r="171" spans="1:11" x14ac:dyDescent="0.25">
      <c r="A171" s="2"/>
      <c r="B171" s="20">
        <v>806525738</v>
      </c>
      <c r="C171" s="1">
        <v>0</v>
      </c>
      <c r="D171" s="1" t="s">
        <v>13</v>
      </c>
      <c r="E171" s="2"/>
      <c r="F171" s="1">
        <v>0</v>
      </c>
      <c r="G171" s="1">
        <f t="shared" si="22"/>
        <v>0</v>
      </c>
      <c r="H171" s="1"/>
      <c r="I171" s="6"/>
      <c r="J171" s="4">
        <f t="shared" si="23"/>
        <v>0</v>
      </c>
      <c r="K171" s="4">
        <f t="shared" si="20"/>
        <v>0</v>
      </c>
    </row>
    <row r="172" spans="1:11" x14ac:dyDescent="0.25">
      <c r="A172" s="2"/>
      <c r="B172" s="20">
        <v>806525264</v>
      </c>
      <c r="C172" s="1">
        <v>0</v>
      </c>
      <c r="D172" s="1" t="s">
        <v>13</v>
      </c>
      <c r="E172" s="2"/>
      <c r="F172" s="1">
        <v>0</v>
      </c>
      <c r="G172" s="1">
        <f t="shared" si="22"/>
        <v>0</v>
      </c>
      <c r="H172" s="1"/>
      <c r="I172" s="6"/>
      <c r="J172" s="4">
        <f t="shared" si="23"/>
        <v>0</v>
      </c>
      <c r="K172" s="4">
        <f t="shared" si="20"/>
        <v>0</v>
      </c>
    </row>
    <row r="173" spans="1:11" x14ac:dyDescent="0.25">
      <c r="A173" s="2">
        <v>82</v>
      </c>
      <c r="B173" s="20">
        <v>806511878</v>
      </c>
      <c r="C173" s="1">
        <v>0</v>
      </c>
      <c r="D173" s="1">
        <v>2074</v>
      </c>
      <c r="E173" s="2" t="s">
        <v>11</v>
      </c>
      <c r="F173" s="1">
        <f t="shared" si="21"/>
        <v>2074</v>
      </c>
      <c r="G173" s="1">
        <f t="shared" si="22"/>
        <v>5.5575950672994215E-3</v>
      </c>
      <c r="H173" s="1">
        <f>SUM(G173:G176)</f>
        <v>2.4400897146976148E-2</v>
      </c>
      <c r="I173" s="5">
        <v>17824.150000000001</v>
      </c>
      <c r="J173" s="4">
        <f t="shared" si="23"/>
        <v>19424.055271595982</v>
      </c>
      <c r="K173" s="4">
        <f t="shared" si="20"/>
        <v>1599.9052715959806</v>
      </c>
    </row>
    <row r="174" spans="1:11" x14ac:dyDescent="0.25">
      <c r="A174" s="2"/>
      <c r="B174" s="20">
        <v>806526193</v>
      </c>
      <c r="C174" s="1">
        <v>0</v>
      </c>
      <c r="D174" s="1">
        <v>2292</v>
      </c>
      <c r="E174" s="2"/>
      <c r="F174" s="1">
        <f t="shared" si="21"/>
        <v>2292</v>
      </c>
      <c r="G174" s="1">
        <f t="shared" si="22"/>
        <v>6.1417588689731311E-3</v>
      </c>
      <c r="H174" s="1"/>
      <c r="I174" s="6"/>
      <c r="J174" s="4">
        <f t="shared" si="23"/>
        <v>0</v>
      </c>
      <c r="K174" s="4">
        <f t="shared" si="20"/>
        <v>0</v>
      </c>
    </row>
    <row r="175" spans="1:11" x14ac:dyDescent="0.25">
      <c r="A175" s="2"/>
      <c r="B175" s="20">
        <v>806485322</v>
      </c>
      <c r="C175" s="1">
        <v>0</v>
      </c>
      <c r="D175" s="1">
        <v>2582</v>
      </c>
      <c r="E175" s="2"/>
      <c r="F175" s="1">
        <f t="shared" si="21"/>
        <v>2582</v>
      </c>
      <c r="G175" s="1">
        <f t="shared" si="22"/>
        <v>6.9188575042271484E-3</v>
      </c>
      <c r="H175" s="1"/>
      <c r="I175" s="6"/>
      <c r="J175" s="4">
        <f t="shared" si="23"/>
        <v>0</v>
      </c>
      <c r="K175" s="4">
        <f t="shared" si="20"/>
        <v>0</v>
      </c>
    </row>
    <row r="176" spans="1:11" x14ac:dyDescent="0.25">
      <c r="A176" s="2"/>
      <c r="B176" s="20">
        <v>806485070</v>
      </c>
      <c r="C176" s="1">
        <v>0</v>
      </c>
      <c r="D176" s="1">
        <v>2158</v>
      </c>
      <c r="E176" s="2"/>
      <c r="F176" s="1">
        <f t="shared" si="21"/>
        <v>2158</v>
      </c>
      <c r="G176" s="1">
        <f t="shared" si="22"/>
        <v>5.7826857064764469E-3</v>
      </c>
      <c r="H176" s="1"/>
      <c r="I176" s="6"/>
      <c r="J176" s="4">
        <f t="shared" si="23"/>
        <v>0</v>
      </c>
      <c r="K176" s="4">
        <f t="shared" si="20"/>
        <v>0</v>
      </c>
    </row>
    <row r="177" spans="1:11" x14ac:dyDescent="0.25">
      <c r="A177" s="2">
        <v>83</v>
      </c>
      <c r="B177" s="20">
        <v>806525363</v>
      </c>
      <c r="C177" s="1">
        <v>0</v>
      </c>
      <c r="D177" s="1">
        <v>2499</v>
      </c>
      <c r="E177" s="2" t="s">
        <v>11</v>
      </c>
      <c r="F177" s="1">
        <f t="shared" si="21"/>
        <v>2499</v>
      </c>
      <c r="G177" s="1">
        <f t="shared" si="22"/>
        <v>6.6964465155165158E-3</v>
      </c>
      <c r="H177" s="1">
        <f>SUM(G177:G179)</f>
        <v>1.7549030904408829E-2</v>
      </c>
      <c r="I177" s="5">
        <v>11795.71</v>
      </c>
      <c r="J177" s="4">
        <f t="shared" si="23"/>
        <v>13969.705466031419</v>
      </c>
      <c r="K177" s="4">
        <f t="shared" si="20"/>
        <v>2173.9954660314197</v>
      </c>
    </row>
    <row r="178" spans="1:11" x14ac:dyDescent="0.25">
      <c r="A178" s="2"/>
      <c r="B178" s="20">
        <v>806525196</v>
      </c>
      <c r="C178" s="1">
        <v>0</v>
      </c>
      <c r="D178" s="1">
        <v>1508</v>
      </c>
      <c r="E178" s="2"/>
      <c r="F178" s="1">
        <f t="shared" si="21"/>
        <v>1508</v>
      </c>
      <c r="G178" s="1">
        <f t="shared" si="22"/>
        <v>4.040912903320891E-3</v>
      </c>
      <c r="H178" s="1"/>
      <c r="I178" s="6"/>
      <c r="J178" s="4">
        <f t="shared" si="23"/>
        <v>0</v>
      </c>
      <c r="K178" s="4">
        <f t="shared" si="20"/>
        <v>0</v>
      </c>
    </row>
    <row r="179" spans="1:11" x14ac:dyDescent="0.25">
      <c r="A179" s="2"/>
      <c r="B179" s="20">
        <v>806526247</v>
      </c>
      <c r="C179" s="1">
        <v>0</v>
      </c>
      <c r="D179" s="1">
        <v>2542</v>
      </c>
      <c r="E179" s="2"/>
      <c r="F179" s="1">
        <f t="shared" si="21"/>
        <v>2542</v>
      </c>
      <c r="G179" s="1">
        <f t="shared" si="22"/>
        <v>6.8116714855714217E-3</v>
      </c>
      <c r="H179" s="1"/>
      <c r="I179" s="6"/>
      <c r="J179" s="4">
        <f t="shared" si="23"/>
        <v>0</v>
      </c>
      <c r="K179" s="4">
        <f t="shared" si="20"/>
        <v>0</v>
      </c>
    </row>
    <row r="180" spans="1:11" x14ac:dyDescent="0.25">
      <c r="A180" s="2">
        <v>84</v>
      </c>
      <c r="B180" s="20">
        <v>806526261</v>
      </c>
      <c r="C180" s="1">
        <v>0</v>
      </c>
      <c r="D180" s="1" t="s">
        <v>13</v>
      </c>
      <c r="E180" s="2" t="s">
        <v>12</v>
      </c>
      <c r="F180" s="1">
        <v>0</v>
      </c>
      <c r="G180" s="1">
        <f t="shared" si="22"/>
        <v>0</v>
      </c>
      <c r="H180" s="1"/>
      <c r="I180" s="6"/>
      <c r="J180" s="4">
        <f t="shared" si="23"/>
        <v>0</v>
      </c>
      <c r="K180" s="4">
        <f t="shared" si="20"/>
        <v>0</v>
      </c>
    </row>
    <row r="181" spans="1:11" x14ac:dyDescent="0.25">
      <c r="A181" s="2"/>
      <c r="B181" s="20">
        <v>806526209</v>
      </c>
      <c r="C181" s="1">
        <v>0</v>
      </c>
      <c r="D181" s="1" t="s">
        <v>13</v>
      </c>
      <c r="E181" s="2"/>
      <c r="F181" s="1">
        <v>0</v>
      </c>
      <c r="G181" s="1">
        <f t="shared" si="22"/>
        <v>0</v>
      </c>
      <c r="H181" s="1"/>
      <c r="I181" s="6"/>
      <c r="J181" s="4">
        <f t="shared" si="23"/>
        <v>0</v>
      </c>
      <c r="K181" s="4">
        <f t="shared" ref="K181:K223" si="24">SUM(J181-I181)</f>
        <v>0</v>
      </c>
    </row>
    <row r="182" spans="1:11" x14ac:dyDescent="0.25">
      <c r="A182" s="2"/>
      <c r="B182" s="20">
        <v>806526223</v>
      </c>
      <c r="C182" s="1">
        <v>0</v>
      </c>
      <c r="D182" s="1">
        <v>3224</v>
      </c>
      <c r="E182" s="2"/>
      <c r="F182" s="1">
        <v>0</v>
      </c>
      <c r="G182" s="1">
        <f t="shared" si="22"/>
        <v>0</v>
      </c>
      <c r="H182" s="1"/>
      <c r="I182" s="6"/>
      <c r="J182" s="4">
        <f t="shared" si="23"/>
        <v>0</v>
      </c>
      <c r="K182" s="4">
        <f t="shared" si="24"/>
        <v>0</v>
      </c>
    </row>
    <row r="183" spans="1:11" x14ac:dyDescent="0.25">
      <c r="A183" s="2">
        <v>85</v>
      </c>
      <c r="B183" s="20">
        <v>806484653</v>
      </c>
      <c r="C183" s="1">
        <v>0</v>
      </c>
      <c r="D183" s="1">
        <v>2417</v>
      </c>
      <c r="E183" s="2" t="s">
        <v>12</v>
      </c>
      <c r="F183" s="1">
        <v>0</v>
      </c>
      <c r="G183" s="1">
        <f t="shared" si="22"/>
        <v>0</v>
      </c>
      <c r="H183" s="1"/>
      <c r="I183" s="6"/>
      <c r="J183" s="4">
        <f t="shared" si="23"/>
        <v>0</v>
      </c>
      <c r="K183" s="4">
        <f t="shared" si="24"/>
        <v>0</v>
      </c>
    </row>
    <row r="184" spans="1:11" x14ac:dyDescent="0.25">
      <c r="A184" s="2"/>
      <c r="B184" s="20">
        <v>806512011</v>
      </c>
      <c r="C184" s="1">
        <v>0</v>
      </c>
      <c r="D184" s="1">
        <v>3092</v>
      </c>
      <c r="E184" s="2"/>
      <c r="F184" s="1">
        <v>0</v>
      </c>
      <c r="G184" s="1">
        <f t="shared" si="22"/>
        <v>0</v>
      </c>
      <c r="H184" s="1"/>
      <c r="I184" s="6"/>
      <c r="J184" s="4">
        <f t="shared" si="23"/>
        <v>0</v>
      </c>
      <c r="K184" s="4">
        <f t="shared" si="24"/>
        <v>0</v>
      </c>
    </row>
    <row r="185" spans="1:11" x14ac:dyDescent="0.25">
      <c r="A185" s="2"/>
      <c r="B185" s="20">
        <v>806525219</v>
      </c>
      <c r="C185" s="1">
        <v>0</v>
      </c>
      <c r="D185" s="1">
        <v>2379</v>
      </c>
      <c r="E185" s="2"/>
      <c r="F185" s="1">
        <v>0</v>
      </c>
      <c r="G185" s="1">
        <f t="shared" si="22"/>
        <v>0</v>
      </c>
      <c r="H185" s="1"/>
      <c r="I185" s="6"/>
      <c r="J185" s="4">
        <f t="shared" si="23"/>
        <v>0</v>
      </c>
      <c r="K185" s="4">
        <f t="shared" si="24"/>
        <v>0</v>
      </c>
    </row>
    <row r="186" spans="1:11" x14ac:dyDescent="0.25">
      <c r="A186" s="2">
        <v>86</v>
      </c>
      <c r="B186" s="20">
        <v>806525844</v>
      </c>
      <c r="C186" s="1">
        <v>0</v>
      </c>
      <c r="D186" s="1">
        <v>2619</v>
      </c>
      <c r="E186" s="2" t="s">
        <v>12</v>
      </c>
      <c r="F186" s="1">
        <v>0</v>
      </c>
      <c r="G186" s="1">
        <f t="shared" si="22"/>
        <v>0</v>
      </c>
      <c r="H186" s="1"/>
      <c r="I186" s="6"/>
      <c r="J186" s="4">
        <f t="shared" si="23"/>
        <v>0</v>
      </c>
      <c r="K186" s="4">
        <f t="shared" si="24"/>
        <v>0</v>
      </c>
    </row>
    <row r="187" spans="1:11" x14ac:dyDescent="0.25">
      <c r="A187" s="2"/>
      <c r="B187" s="20">
        <v>806485339</v>
      </c>
      <c r="C187" s="1">
        <v>0</v>
      </c>
      <c r="D187" s="1">
        <v>2311</v>
      </c>
      <c r="E187" s="2"/>
      <c r="F187" s="1">
        <v>0</v>
      </c>
      <c r="G187" s="1">
        <f t="shared" si="22"/>
        <v>0</v>
      </c>
      <c r="H187" s="1"/>
      <c r="I187" s="6"/>
      <c r="J187" s="4">
        <f t="shared" si="23"/>
        <v>0</v>
      </c>
      <c r="K187" s="4">
        <f t="shared" si="24"/>
        <v>0</v>
      </c>
    </row>
    <row r="188" spans="1:11" x14ac:dyDescent="0.25">
      <c r="A188" s="2">
        <v>87</v>
      </c>
      <c r="B188" s="20">
        <v>806511830</v>
      </c>
      <c r="C188" s="1">
        <v>0</v>
      </c>
      <c r="D188" s="1">
        <v>2846</v>
      </c>
      <c r="E188" s="2" t="s">
        <v>11</v>
      </c>
      <c r="F188" s="1">
        <f t="shared" si="21"/>
        <v>2846</v>
      </c>
      <c r="G188" s="1">
        <f t="shared" si="22"/>
        <v>7.6262852273549439E-3</v>
      </c>
      <c r="H188" s="1">
        <f>SUM(G188:G189)</f>
        <v>1.4381684053132109E-2</v>
      </c>
      <c r="I188" s="5">
        <v>7837</v>
      </c>
      <c r="J188" s="4">
        <f t="shared" si="23"/>
        <v>11448.375207847093</v>
      </c>
      <c r="K188" s="4">
        <f t="shared" si="24"/>
        <v>3611.3752078470934</v>
      </c>
    </row>
    <row r="189" spans="1:11" x14ac:dyDescent="0.25">
      <c r="A189" s="2"/>
      <c r="B189" s="20">
        <v>806525646</v>
      </c>
      <c r="C189" s="1">
        <v>0</v>
      </c>
      <c r="D189" s="1">
        <v>2521</v>
      </c>
      <c r="E189" s="2"/>
      <c r="F189" s="1">
        <f t="shared" si="21"/>
        <v>2521</v>
      </c>
      <c r="G189" s="1">
        <f t="shared" si="22"/>
        <v>6.7553988257771655E-3</v>
      </c>
      <c r="H189" s="1"/>
      <c r="I189" s="6"/>
      <c r="J189" s="4">
        <f t="shared" si="23"/>
        <v>0</v>
      </c>
      <c r="K189" s="4">
        <f t="shared" si="24"/>
        <v>0</v>
      </c>
    </row>
    <row r="190" spans="1:11" x14ac:dyDescent="0.25">
      <c r="A190" s="2">
        <v>88</v>
      </c>
      <c r="B190" s="20">
        <v>806525608</v>
      </c>
      <c r="C190" s="1">
        <v>0</v>
      </c>
      <c r="D190" s="1">
        <v>2346</v>
      </c>
      <c r="E190" s="2" t="s">
        <v>12</v>
      </c>
      <c r="F190" s="1">
        <v>0</v>
      </c>
      <c r="G190" s="1">
        <f t="shared" si="22"/>
        <v>0</v>
      </c>
      <c r="H190" s="1"/>
      <c r="I190" s="6"/>
      <c r="J190" s="4">
        <f t="shared" si="23"/>
        <v>0</v>
      </c>
      <c r="K190" s="4">
        <f t="shared" si="24"/>
        <v>0</v>
      </c>
    </row>
    <row r="191" spans="1:11" x14ac:dyDescent="0.25">
      <c r="A191" s="2"/>
      <c r="B191" s="20">
        <v>806515692</v>
      </c>
      <c r="C191" s="1">
        <v>0</v>
      </c>
      <c r="D191" s="1">
        <v>2640</v>
      </c>
      <c r="E191" s="2"/>
      <c r="F191" s="1">
        <v>0</v>
      </c>
      <c r="G191" s="1">
        <f t="shared" si="22"/>
        <v>0</v>
      </c>
      <c r="H191" s="1"/>
      <c r="I191" s="5"/>
      <c r="J191" s="4">
        <f t="shared" si="23"/>
        <v>0</v>
      </c>
      <c r="K191" s="4">
        <f t="shared" si="24"/>
        <v>0</v>
      </c>
    </row>
    <row r="192" spans="1:11" x14ac:dyDescent="0.25">
      <c r="A192" s="2"/>
      <c r="B192" s="20">
        <v>806511991</v>
      </c>
      <c r="C192" s="1">
        <v>0</v>
      </c>
      <c r="D192" s="1">
        <v>2465</v>
      </c>
      <c r="E192" s="2"/>
      <c r="F192" s="1">
        <v>0</v>
      </c>
      <c r="G192" s="1">
        <f t="shared" si="22"/>
        <v>0</v>
      </c>
      <c r="H192" s="1"/>
      <c r="I192" s="6"/>
      <c r="J192" s="4">
        <f t="shared" si="23"/>
        <v>0</v>
      </c>
      <c r="K192" s="4">
        <f t="shared" si="24"/>
        <v>0</v>
      </c>
    </row>
    <row r="193" spans="1:11" x14ac:dyDescent="0.25">
      <c r="A193" s="2">
        <v>89</v>
      </c>
      <c r="B193" s="20">
        <v>806484912</v>
      </c>
      <c r="C193" s="1">
        <v>0</v>
      </c>
      <c r="D193" s="1">
        <v>2825</v>
      </c>
      <c r="E193" s="2" t="s">
        <v>11</v>
      </c>
      <c r="F193" s="1">
        <f t="shared" si="21"/>
        <v>2825</v>
      </c>
      <c r="G193" s="1">
        <f t="shared" si="22"/>
        <v>7.5700125675606878E-3</v>
      </c>
      <c r="H193" s="1">
        <f>SUM(G193:G195)</f>
        <v>2.4202603012463055E-2</v>
      </c>
      <c r="I193" s="5">
        <v>13805.18</v>
      </c>
      <c r="J193" s="4">
        <f t="shared" si="23"/>
        <v>19266.205492318793</v>
      </c>
      <c r="K193" s="4">
        <f t="shared" si="24"/>
        <v>5461.0254923187931</v>
      </c>
    </row>
    <row r="194" spans="1:11" x14ac:dyDescent="0.25">
      <c r="A194" s="2"/>
      <c r="B194" s="20">
        <v>806525554</v>
      </c>
      <c r="C194" s="1">
        <v>0</v>
      </c>
      <c r="D194" s="1">
        <v>3296</v>
      </c>
      <c r="E194" s="2"/>
      <c r="F194" s="1">
        <f t="shared" si="21"/>
        <v>3296</v>
      </c>
      <c r="G194" s="1">
        <f t="shared" ref="G194:G252" si="25">F194/$F$255</f>
        <v>8.8321279372318671E-3</v>
      </c>
      <c r="H194" s="1"/>
      <c r="I194" s="6"/>
      <c r="J194" s="4">
        <f t="shared" ref="J194:J255" si="26">H194*$I$255</f>
        <v>0</v>
      </c>
      <c r="K194" s="4">
        <f t="shared" si="24"/>
        <v>0</v>
      </c>
    </row>
    <row r="195" spans="1:11" x14ac:dyDescent="0.25">
      <c r="A195" s="2"/>
      <c r="B195" s="20">
        <v>806484561</v>
      </c>
      <c r="C195" s="1">
        <v>0</v>
      </c>
      <c r="D195" s="1">
        <v>2911</v>
      </c>
      <c r="E195" s="2"/>
      <c r="F195" s="1">
        <f t="shared" si="21"/>
        <v>2911</v>
      </c>
      <c r="G195" s="1">
        <f t="shared" si="25"/>
        <v>7.8004625076704996E-3</v>
      </c>
      <c r="H195" s="1"/>
      <c r="I195" s="6"/>
      <c r="J195" s="4">
        <f t="shared" si="26"/>
        <v>0</v>
      </c>
      <c r="K195" s="4">
        <f t="shared" si="24"/>
        <v>0</v>
      </c>
    </row>
    <row r="196" spans="1:11" x14ac:dyDescent="0.25">
      <c r="A196" s="2">
        <v>90</v>
      </c>
      <c r="B196" s="20">
        <v>90806485469</v>
      </c>
      <c r="C196" s="1">
        <v>0</v>
      </c>
      <c r="D196" s="1">
        <v>1387</v>
      </c>
      <c r="E196" s="2" t="s">
        <v>11</v>
      </c>
      <c r="F196" s="1">
        <f t="shared" si="21"/>
        <v>1387</v>
      </c>
      <c r="G196" s="1">
        <f t="shared" si="25"/>
        <v>3.7166751968873181E-3</v>
      </c>
      <c r="H196" s="1">
        <f>SUM(G196:G197)</f>
        <v>8.0496700010450634E-3</v>
      </c>
      <c r="I196" s="5">
        <v>7816.91</v>
      </c>
      <c r="J196" s="4">
        <f t="shared" si="26"/>
        <v>6407.8477966038145</v>
      </c>
      <c r="K196" s="4">
        <f t="shared" si="24"/>
        <v>-1409.0622033961854</v>
      </c>
    </row>
    <row r="197" spans="1:11" x14ac:dyDescent="0.25">
      <c r="A197" s="2"/>
      <c r="B197" s="20">
        <v>90806485383</v>
      </c>
      <c r="C197" s="1">
        <v>0</v>
      </c>
      <c r="D197" s="1">
        <v>1617</v>
      </c>
      <c r="E197" s="2"/>
      <c r="F197" s="1">
        <f t="shared" si="21"/>
        <v>1617</v>
      </c>
      <c r="G197" s="1">
        <f t="shared" si="25"/>
        <v>4.3329948041577453E-3</v>
      </c>
      <c r="H197" s="1"/>
      <c r="I197" s="6"/>
      <c r="J197" s="4">
        <f t="shared" si="26"/>
        <v>0</v>
      </c>
      <c r="K197" s="4">
        <f t="shared" si="24"/>
        <v>0</v>
      </c>
    </row>
    <row r="198" spans="1:11" x14ac:dyDescent="0.25">
      <c r="A198" s="2">
        <v>91</v>
      </c>
      <c r="B198" s="20">
        <v>806526018</v>
      </c>
      <c r="C198" s="1">
        <v>0</v>
      </c>
      <c r="D198" s="1">
        <v>3243</v>
      </c>
      <c r="E198" s="2" t="s">
        <v>11</v>
      </c>
      <c r="F198" s="1">
        <f t="shared" si="21"/>
        <v>3243</v>
      </c>
      <c r="G198" s="1">
        <f t="shared" si="25"/>
        <v>8.6901064625130291E-3</v>
      </c>
      <c r="H198" s="1">
        <f>SUM(G198:G202)</f>
        <v>3.4345080027761182E-2</v>
      </c>
      <c r="I198" s="5">
        <v>21923.53</v>
      </c>
      <c r="J198" s="4">
        <f t="shared" si="26"/>
        <v>27340.008391834584</v>
      </c>
      <c r="K198" s="4">
        <f t="shared" si="24"/>
        <v>5416.4783918345856</v>
      </c>
    </row>
    <row r="199" spans="1:11" x14ac:dyDescent="0.25">
      <c r="A199" s="2"/>
      <c r="B199" s="20">
        <v>806511977</v>
      </c>
      <c r="C199" s="1">
        <v>0</v>
      </c>
      <c r="D199" s="1">
        <v>3403</v>
      </c>
      <c r="E199" s="2"/>
      <c r="F199" s="1">
        <f t="shared" si="21"/>
        <v>3403</v>
      </c>
      <c r="G199" s="1">
        <f t="shared" si="25"/>
        <v>9.1188505371359359E-3</v>
      </c>
      <c r="H199" s="1"/>
      <c r="I199" s="6"/>
      <c r="J199" s="4">
        <f t="shared" si="26"/>
        <v>0</v>
      </c>
      <c r="K199" s="4">
        <f t="shared" si="24"/>
        <v>0</v>
      </c>
    </row>
    <row r="200" spans="1:11" x14ac:dyDescent="0.25">
      <c r="A200" s="2"/>
      <c r="B200" s="20">
        <v>806525639</v>
      </c>
      <c r="C200" s="1">
        <v>0</v>
      </c>
      <c r="D200" s="1">
        <v>3389</v>
      </c>
      <c r="E200" s="2"/>
      <c r="F200" s="1">
        <f t="shared" si="21"/>
        <v>3389</v>
      </c>
      <c r="G200" s="1">
        <f t="shared" si="25"/>
        <v>9.0813354306064319E-3</v>
      </c>
      <c r="H200" s="1"/>
      <c r="I200" s="6"/>
      <c r="J200" s="4">
        <f t="shared" si="26"/>
        <v>0</v>
      </c>
      <c r="K200" s="4">
        <f t="shared" si="24"/>
        <v>0</v>
      </c>
    </row>
    <row r="201" spans="1:11" x14ac:dyDescent="0.25">
      <c r="A201" s="2"/>
      <c r="B201" s="20">
        <v>806525493</v>
      </c>
      <c r="C201" s="1">
        <v>0</v>
      </c>
      <c r="D201" s="1">
        <v>1927</v>
      </c>
      <c r="E201" s="2"/>
      <c r="F201" s="1">
        <f t="shared" ref="F201:F252" si="27">D201-C201</f>
        <v>1927</v>
      </c>
      <c r="G201" s="1">
        <f t="shared" si="25"/>
        <v>5.163686448739626E-3</v>
      </c>
      <c r="H201" s="1"/>
      <c r="I201" s="6"/>
      <c r="J201" s="4">
        <f t="shared" si="26"/>
        <v>0</v>
      </c>
      <c r="K201" s="4">
        <f t="shared" si="24"/>
        <v>0</v>
      </c>
    </row>
    <row r="202" spans="1:11" x14ac:dyDescent="0.25">
      <c r="A202" s="2"/>
      <c r="B202" s="20">
        <v>74698721</v>
      </c>
      <c r="C202" s="1">
        <v>0</v>
      </c>
      <c r="D202" s="1">
        <v>855</v>
      </c>
      <c r="E202" s="2"/>
      <c r="F202" s="1">
        <f t="shared" si="27"/>
        <v>855</v>
      </c>
      <c r="G202" s="1">
        <f t="shared" si="25"/>
        <v>2.291101148766155E-3</v>
      </c>
      <c r="H202" s="1"/>
      <c r="I202" s="6"/>
      <c r="J202" s="4">
        <f t="shared" si="26"/>
        <v>0</v>
      </c>
      <c r="K202" s="4">
        <f t="shared" si="24"/>
        <v>0</v>
      </c>
    </row>
    <row r="203" spans="1:11" x14ac:dyDescent="0.25">
      <c r="A203" s="2">
        <v>92</v>
      </c>
      <c r="B203" s="20">
        <v>806485230</v>
      </c>
      <c r="C203" s="1">
        <v>0</v>
      </c>
      <c r="D203" s="1">
        <v>2857</v>
      </c>
      <c r="E203" s="2" t="s">
        <v>11</v>
      </c>
      <c r="F203" s="1">
        <f t="shared" si="27"/>
        <v>2857</v>
      </c>
      <c r="G203" s="1">
        <f t="shared" si="25"/>
        <v>7.6557613824852688E-3</v>
      </c>
      <c r="H203" s="1">
        <f>SUM(G203:G205)</f>
        <v>2.4483966311434339E-2</v>
      </c>
      <c r="I203" s="5">
        <v>13825.28</v>
      </c>
      <c r="J203" s="4">
        <f t="shared" si="26"/>
        <v>19490.181530482376</v>
      </c>
      <c r="K203" s="4">
        <f t="shared" si="24"/>
        <v>5664.9015304823752</v>
      </c>
    </row>
    <row r="204" spans="1:11" x14ac:dyDescent="0.25">
      <c r="A204" s="2"/>
      <c r="B204" s="20">
        <v>806512158</v>
      </c>
      <c r="C204" s="1">
        <v>0</v>
      </c>
      <c r="D204" s="1">
        <v>2946</v>
      </c>
      <c r="E204" s="2"/>
      <c r="F204" s="1">
        <f t="shared" si="27"/>
        <v>2946</v>
      </c>
      <c r="G204" s="1">
        <f t="shared" si="25"/>
        <v>7.8942502739942598E-3</v>
      </c>
      <c r="H204" s="1"/>
      <c r="I204" s="6"/>
      <c r="J204" s="4">
        <f t="shared" si="26"/>
        <v>0</v>
      </c>
      <c r="K204" s="4">
        <f t="shared" si="24"/>
        <v>0</v>
      </c>
    </row>
    <row r="205" spans="1:11" x14ac:dyDescent="0.25">
      <c r="A205" s="2"/>
      <c r="B205" s="20">
        <v>806511816</v>
      </c>
      <c r="C205" s="1">
        <v>0</v>
      </c>
      <c r="D205" s="1">
        <v>3334</v>
      </c>
      <c r="E205" s="2"/>
      <c r="F205" s="1">
        <f t="shared" si="27"/>
        <v>3334</v>
      </c>
      <c r="G205" s="1">
        <f t="shared" si="25"/>
        <v>8.9339546549548083E-3</v>
      </c>
      <c r="H205" s="1"/>
      <c r="I205" s="6"/>
      <c r="J205" s="4">
        <f t="shared" si="26"/>
        <v>0</v>
      </c>
      <c r="K205" s="4">
        <f t="shared" si="24"/>
        <v>0</v>
      </c>
    </row>
    <row r="206" spans="1:11" x14ac:dyDescent="0.25">
      <c r="A206" s="2">
        <v>93</v>
      </c>
      <c r="B206" s="20">
        <v>806511953</v>
      </c>
      <c r="C206" s="1">
        <v>0</v>
      </c>
      <c r="D206" s="1">
        <v>2969</v>
      </c>
      <c r="E206" s="2" t="s">
        <v>11</v>
      </c>
      <c r="F206" s="1">
        <f t="shared" si="27"/>
        <v>2969</v>
      </c>
      <c r="G206" s="1">
        <f t="shared" si="25"/>
        <v>7.9558822347213023E-3</v>
      </c>
      <c r="H206" s="1">
        <f>SUM(G206:G207)</f>
        <v>1.561968256860575E-2</v>
      </c>
      <c r="I206" s="5">
        <v>7816.91</v>
      </c>
      <c r="J206" s="4">
        <f t="shared" si="26"/>
        <v>12433.869775766854</v>
      </c>
      <c r="K206" s="4">
        <f t="shared" si="24"/>
        <v>4616.9597757668544</v>
      </c>
    </row>
    <row r="207" spans="1:11" x14ac:dyDescent="0.25">
      <c r="A207" s="2"/>
      <c r="B207" s="20">
        <v>806525592</v>
      </c>
      <c r="C207" s="1">
        <v>0</v>
      </c>
      <c r="D207" s="1">
        <v>2860</v>
      </c>
      <c r="E207" s="2"/>
      <c r="F207" s="1">
        <f t="shared" si="27"/>
        <v>2860</v>
      </c>
      <c r="G207" s="1">
        <f t="shared" si="25"/>
        <v>7.663800333884448E-3</v>
      </c>
      <c r="H207" s="1"/>
      <c r="I207" s="6"/>
      <c r="J207" s="4">
        <f t="shared" si="26"/>
        <v>0</v>
      </c>
      <c r="K207" s="4">
        <f t="shared" si="24"/>
        <v>0</v>
      </c>
    </row>
    <row r="208" spans="1:11" x14ac:dyDescent="0.25">
      <c r="A208" s="2">
        <v>94</v>
      </c>
      <c r="B208" s="20">
        <v>806511915</v>
      </c>
      <c r="C208" s="1">
        <v>0</v>
      </c>
      <c r="D208" s="1">
        <v>3660</v>
      </c>
      <c r="E208" s="2" t="s">
        <v>11</v>
      </c>
      <c r="F208" s="1">
        <f t="shared" si="27"/>
        <v>3660</v>
      </c>
      <c r="G208" s="1">
        <f t="shared" si="25"/>
        <v>9.8075207069989786E-3</v>
      </c>
      <c r="H208" s="1">
        <f>SUM(G208:G209)</f>
        <v>1.8864739283407872E-2</v>
      </c>
      <c r="I208" s="5">
        <v>7837</v>
      </c>
      <c r="J208" s="4">
        <f t="shared" si="26"/>
        <v>15017.060082586835</v>
      </c>
      <c r="K208" s="4">
        <f t="shared" si="24"/>
        <v>7180.0600825868351</v>
      </c>
    </row>
    <row r="209" spans="1:11" x14ac:dyDescent="0.25">
      <c r="A209" s="2"/>
      <c r="B209" s="20">
        <v>806511793</v>
      </c>
      <c r="C209" s="1">
        <v>0</v>
      </c>
      <c r="D209" s="1">
        <v>3380</v>
      </c>
      <c r="E209" s="2"/>
      <c r="F209" s="1">
        <f t="shared" si="27"/>
        <v>3380</v>
      </c>
      <c r="G209" s="1">
        <f t="shared" si="25"/>
        <v>9.0572185764088934E-3</v>
      </c>
      <c r="H209" s="1"/>
      <c r="I209" s="6"/>
      <c r="J209" s="4">
        <f t="shared" si="26"/>
        <v>0</v>
      </c>
      <c r="K209" s="4">
        <f t="shared" si="24"/>
        <v>0</v>
      </c>
    </row>
    <row r="210" spans="1:11" x14ac:dyDescent="0.25">
      <c r="A210" s="2">
        <v>95</v>
      </c>
      <c r="B210" s="20">
        <v>806484639</v>
      </c>
      <c r="C210" s="1">
        <v>0</v>
      </c>
      <c r="D210" s="1">
        <v>2793</v>
      </c>
      <c r="E210" s="2" t="s">
        <v>11</v>
      </c>
      <c r="F210" s="1">
        <f t="shared" si="27"/>
        <v>2793</v>
      </c>
      <c r="G210" s="1">
        <f t="shared" si="25"/>
        <v>7.4842637526361059E-3</v>
      </c>
      <c r="H210" s="1">
        <f>SUM(G210:G212)</f>
        <v>2.2661803994286987E-2</v>
      </c>
      <c r="I210" s="5">
        <v>13945.85</v>
      </c>
      <c r="J210" s="4">
        <f t="shared" si="26"/>
        <v>18039.670045232509</v>
      </c>
      <c r="K210" s="4">
        <f t="shared" si="24"/>
        <v>4093.8200452325091</v>
      </c>
    </row>
    <row r="211" spans="1:11" x14ac:dyDescent="0.25">
      <c r="A211" s="2"/>
      <c r="B211" s="20">
        <v>806525349</v>
      </c>
      <c r="C211" s="1">
        <v>0</v>
      </c>
      <c r="D211" s="1">
        <v>3049</v>
      </c>
      <c r="E211" s="2"/>
      <c r="F211" s="1">
        <f t="shared" si="27"/>
        <v>3049</v>
      </c>
      <c r="G211" s="1">
        <f t="shared" si="25"/>
        <v>8.1702542720327558E-3</v>
      </c>
      <c r="H211" s="1"/>
      <c r="I211" s="6"/>
      <c r="J211" s="4">
        <f t="shared" si="26"/>
        <v>0</v>
      </c>
      <c r="K211" s="4">
        <f t="shared" si="24"/>
        <v>0</v>
      </c>
    </row>
    <row r="212" spans="1:11" x14ac:dyDescent="0.25">
      <c r="A212" s="2"/>
      <c r="B212" s="20">
        <v>806485056</v>
      </c>
      <c r="C212" s="1">
        <v>0</v>
      </c>
      <c r="D212" s="1">
        <v>2615</v>
      </c>
      <c r="E212" s="2"/>
      <c r="F212" s="1">
        <f t="shared" si="27"/>
        <v>2615</v>
      </c>
      <c r="G212" s="1">
        <f t="shared" si="25"/>
        <v>7.007285969618123E-3</v>
      </c>
      <c r="H212" s="1"/>
      <c r="I212" s="6"/>
      <c r="J212" s="4">
        <f t="shared" si="26"/>
        <v>0</v>
      </c>
      <c r="K212" s="4">
        <f t="shared" si="24"/>
        <v>0</v>
      </c>
    </row>
    <row r="213" spans="1:11" x14ac:dyDescent="0.25">
      <c r="A213" s="2">
        <v>96</v>
      </c>
      <c r="B213" s="20">
        <v>806515791</v>
      </c>
      <c r="C213" s="1">
        <v>0</v>
      </c>
      <c r="D213" s="1">
        <v>2442</v>
      </c>
      <c r="E213" s="2" t="s">
        <v>11</v>
      </c>
      <c r="F213" s="1">
        <f t="shared" si="27"/>
        <v>2442</v>
      </c>
      <c r="G213" s="1">
        <f t="shared" si="25"/>
        <v>6.5437064389321058E-3</v>
      </c>
      <c r="H213" s="1">
        <f>SUM(G213:G215)</f>
        <v>2.2058882639348524E-2</v>
      </c>
      <c r="I213" s="5">
        <v>13764.99</v>
      </c>
      <c r="J213" s="4">
        <f t="shared" si="26"/>
        <v>17559.721392024832</v>
      </c>
      <c r="K213" s="4">
        <f t="shared" si="24"/>
        <v>3794.7313920248325</v>
      </c>
    </row>
    <row r="214" spans="1:11" x14ac:dyDescent="0.25">
      <c r="A214" s="2"/>
      <c r="B214" s="20">
        <v>806512097</v>
      </c>
      <c r="C214" s="1">
        <v>0</v>
      </c>
      <c r="D214" s="1">
        <v>3317</v>
      </c>
      <c r="E214" s="2"/>
      <c r="F214" s="1">
        <f t="shared" si="27"/>
        <v>3317</v>
      </c>
      <c r="G214" s="1">
        <f t="shared" si="25"/>
        <v>8.8884005970261241E-3</v>
      </c>
      <c r="H214" s="1"/>
      <c r="I214" s="6"/>
      <c r="J214" s="4">
        <f t="shared" si="26"/>
        <v>0</v>
      </c>
      <c r="K214" s="4">
        <f t="shared" si="24"/>
        <v>0</v>
      </c>
    </row>
    <row r="215" spans="1:11" x14ac:dyDescent="0.25">
      <c r="A215" s="2"/>
      <c r="B215" s="20">
        <v>806525691</v>
      </c>
      <c r="C215" s="1">
        <v>0</v>
      </c>
      <c r="D215" s="1">
        <v>2473</v>
      </c>
      <c r="E215" s="2"/>
      <c r="F215" s="1">
        <f t="shared" si="27"/>
        <v>2473</v>
      </c>
      <c r="G215" s="1">
        <f t="shared" si="25"/>
        <v>6.626775603390294E-3</v>
      </c>
      <c r="H215" s="1"/>
      <c r="I215" s="6"/>
      <c r="J215" s="4">
        <f t="shared" si="26"/>
        <v>0</v>
      </c>
      <c r="K215" s="4">
        <f t="shared" si="24"/>
        <v>0</v>
      </c>
    </row>
    <row r="216" spans="1:11" x14ac:dyDescent="0.25">
      <c r="A216" s="2">
        <v>97</v>
      </c>
      <c r="B216" s="20">
        <v>806512172</v>
      </c>
      <c r="C216" s="1">
        <v>0</v>
      </c>
      <c r="D216" s="1">
        <v>494</v>
      </c>
      <c r="E216" s="2" t="s">
        <v>11</v>
      </c>
      <c r="F216" s="1">
        <f t="shared" si="27"/>
        <v>494</v>
      </c>
      <c r="G216" s="1">
        <f t="shared" si="25"/>
        <v>1.3237473303982228E-3</v>
      </c>
      <c r="H216" s="1">
        <f>SUM(G216:G217)</f>
        <v>2.8886632027718302E-3</v>
      </c>
      <c r="I216" s="5">
        <v>7816.91</v>
      </c>
      <c r="J216" s="4">
        <f t="shared" si="26"/>
        <v>2299.487325146109</v>
      </c>
      <c r="K216" s="4">
        <f t="shared" si="24"/>
        <v>-5517.4226748538913</v>
      </c>
    </row>
    <row r="217" spans="1:11" x14ac:dyDescent="0.25">
      <c r="A217" s="2"/>
      <c r="B217" s="20">
        <v>806525523</v>
      </c>
      <c r="C217" s="1">
        <v>0</v>
      </c>
      <c r="D217" s="1">
        <v>584</v>
      </c>
      <c r="E217" s="2"/>
      <c r="F217" s="1">
        <f t="shared" si="27"/>
        <v>584</v>
      </c>
      <c r="G217" s="1">
        <f t="shared" si="25"/>
        <v>1.5649158723736077E-3</v>
      </c>
      <c r="H217" s="1"/>
      <c r="I217" s="6"/>
      <c r="J217" s="4">
        <f t="shared" si="26"/>
        <v>0</v>
      </c>
      <c r="K217" s="4">
        <f t="shared" si="24"/>
        <v>0</v>
      </c>
    </row>
    <row r="218" spans="1:11" x14ac:dyDescent="0.25">
      <c r="A218" s="2">
        <v>98</v>
      </c>
      <c r="B218" s="20">
        <v>806484622</v>
      </c>
      <c r="C218" s="1">
        <v>0</v>
      </c>
      <c r="D218" s="1">
        <v>1414</v>
      </c>
      <c r="E218" s="2" t="s">
        <v>11</v>
      </c>
      <c r="F218" s="1">
        <f t="shared" si="27"/>
        <v>1414</v>
      </c>
      <c r="G218" s="1">
        <f t="shared" si="25"/>
        <v>3.7890257594799335E-3</v>
      </c>
      <c r="H218" s="1">
        <f>SUM(G218:G219)</f>
        <v>8.5025309298655087E-3</v>
      </c>
      <c r="I218" s="5">
        <v>7796.81</v>
      </c>
      <c r="J218" s="4">
        <f t="shared" si="26"/>
        <v>6768.3425627909137</v>
      </c>
      <c r="K218" s="4">
        <f t="shared" si="24"/>
        <v>-1028.4674372090867</v>
      </c>
    </row>
    <row r="219" spans="1:11" x14ac:dyDescent="0.25">
      <c r="A219" s="2"/>
      <c r="B219" s="20">
        <v>806485421</v>
      </c>
      <c r="C219" s="1">
        <v>0</v>
      </c>
      <c r="D219" s="1">
        <v>1759</v>
      </c>
      <c r="E219" s="2"/>
      <c r="F219" s="1">
        <f t="shared" si="27"/>
        <v>1759</v>
      </c>
      <c r="G219" s="1">
        <f t="shared" si="25"/>
        <v>4.7135051703855752E-3</v>
      </c>
      <c r="H219" s="1"/>
      <c r="I219" s="6"/>
      <c r="J219" s="4">
        <f t="shared" si="26"/>
        <v>0</v>
      </c>
      <c r="K219" s="4">
        <f t="shared" si="24"/>
        <v>0</v>
      </c>
    </row>
    <row r="220" spans="1:11" x14ac:dyDescent="0.25">
      <c r="A220" s="2">
        <v>99</v>
      </c>
      <c r="B220" s="20">
        <v>806485216</v>
      </c>
      <c r="C220" s="1">
        <v>0</v>
      </c>
      <c r="D220" s="1">
        <v>2480</v>
      </c>
      <c r="E220" s="2" t="s">
        <v>11</v>
      </c>
      <c r="F220" s="1">
        <f t="shared" si="27"/>
        <v>2480</v>
      </c>
      <c r="G220" s="1">
        <f t="shared" si="25"/>
        <v>6.645533156655046E-3</v>
      </c>
      <c r="H220" s="1">
        <f>SUM(G220:G222)</f>
        <v>2.1426485129279735E-2</v>
      </c>
      <c r="I220" s="5">
        <v>13945.85</v>
      </c>
      <c r="J220" s="4">
        <f t="shared" si="26"/>
        <v>17056.308582438112</v>
      </c>
      <c r="K220" s="4">
        <f t="shared" si="24"/>
        <v>3110.458582438112</v>
      </c>
    </row>
    <row r="221" spans="1:11" x14ac:dyDescent="0.25">
      <c r="A221" s="2"/>
      <c r="B221" s="20">
        <v>806485346</v>
      </c>
      <c r="C221" s="1">
        <v>0</v>
      </c>
      <c r="D221" s="1">
        <v>2898</v>
      </c>
      <c r="E221" s="2"/>
      <c r="F221" s="1">
        <f t="shared" si="27"/>
        <v>2898</v>
      </c>
      <c r="G221" s="1">
        <f t="shared" si="25"/>
        <v>7.7656270516073883E-3</v>
      </c>
      <c r="H221" s="1"/>
      <c r="I221" s="6"/>
      <c r="J221" s="4">
        <f t="shared" si="26"/>
        <v>0</v>
      </c>
      <c r="K221" s="4">
        <f t="shared" si="24"/>
        <v>0</v>
      </c>
    </row>
    <row r="222" spans="1:11" x14ac:dyDescent="0.25">
      <c r="A222" s="2"/>
      <c r="B222" s="20">
        <v>806512264</v>
      </c>
      <c r="C222" s="1">
        <v>0</v>
      </c>
      <c r="D222" s="1">
        <v>2618</v>
      </c>
      <c r="E222" s="2"/>
      <c r="F222" s="1">
        <f t="shared" si="27"/>
        <v>2618</v>
      </c>
      <c r="G222" s="1">
        <f t="shared" si="25"/>
        <v>7.0153249210173022E-3</v>
      </c>
      <c r="H222" s="1"/>
      <c r="I222" s="6"/>
      <c r="J222" s="4">
        <f t="shared" si="26"/>
        <v>0</v>
      </c>
      <c r="K222" s="4">
        <f t="shared" si="24"/>
        <v>0</v>
      </c>
    </row>
    <row r="223" spans="1:11" x14ac:dyDescent="0.25">
      <c r="A223" s="2">
        <v>100</v>
      </c>
      <c r="B223" s="20">
        <v>806525677</v>
      </c>
      <c r="C223" s="1">
        <v>0</v>
      </c>
      <c r="D223" s="1">
        <v>2735</v>
      </c>
      <c r="E223" s="2" t="s">
        <v>12</v>
      </c>
      <c r="F223" s="1">
        <v>0</v>
      </c>
      <c r="G223" s="1">
        <f t="shared" si="25"/>
        <v>0</v>
      </c>
      <c r="H223" s="1"/>
      <c r="I223" s="6"/>
      <c r="J223" s="4">
        <f t="shared" si="26"/>
        <v>0</v>
      </c>
      <c r="K223" s="4">
        <f t="shared" si="24"/>
        <v>0</v>
      </c>
    </row>
    <row r="224" spans="1:11" x14ac:dyDescent="0.25">
      <c r="A224" s="2"/>
      <c r="B224" s="20">
        <v>806525585</v>
      </c>
      <c r="C224" s="1">
        <v>0</v>
      </c>
      <c r="D224" s="1">
        <v>3162</v>
      </c>
      <c r="E224" s="2"/>
      <c r="F224" s="1">
        <v>0</v>
      </c>
      <c r="G224" s="1">
        <f t="shared" si="25"/>
        <v>0</v>
      </c>
      <c r="H224" s="1"/>
      <c r="I224" s="6"/>
      <c r="J224" s="4">
        <f t="shared" si="26"/>
        <v>0</v>
      </c>
      <c r="K224" s="4">
        <f t="shared" ref="K224:K255" si="28">SUM(J224-I224)</f>
        <v>0</v>
      </c>
    </row>
    <row r="225" spans="1:11" x14ac:dyDescent="0.25">
      <c r="A225" s="2"/>
      <c r="B225" s="20">
        <v>806525622</v>
      </c>
      <c r="C225" s="1">
        <v>0</v>
      </c>
      <c r="D225" s="1">
        <v>2565</v>
      </c>
      <c r="E225" s="2"/>
      <c r="F225" s="1">
        <v>0</v>
      </c>
      <c r="G225" s="1">
        <f t="shared" si="25"/>
        <v>0</v>
      </c>
      <c r="H225" s="1"/>
      <c r="I225" s="6"/>
      <c r="J225" s="4">
        <f t="shared" si="26"/>
        <v>0</v>
      </c>
      <c r="K225" s="4">
        <f t="shared" si="28"/>
        <v>0</v>
      </c>
    </row>
    <row r="226" spans="1:11" x14ac:dyDescent="0.25">
      <c r="A226" s="2">
        <v>101</v>
      </c>
      <c r="B226" s="20">
        <v>806512059</v>
      </c>
      <c r="C226" s="1">
        <v>0</v>
      </c>
      <c r="D226" s="1">
        <v>908</v>
      </c>
      <c r="E226" s="2" t="s">
        <v>11</v>
      </c>
      <c r="F226" s="1">
        <f t="shared" si="27"/>
        <v>908</v>
      </c>
      <c r="G226" s="1">
        <f t="shared" si="25"/>
        <v>2.4331226234849926E-3</v>
      </c>
      <c r="H226" s="1">
        <f>SUM(G226:G227)</f>
        <v>2.9985288718939501E-3</v>
      </c>
      <c r="I226" s="5">
        <v>7837</v>
      </c>
      <c r="J226" s="4">
        <f t="shared" si="26"/>
        <v>2386.9446352861746</v>
      </c>
      <c r="K226" s="4">
        <f t="shared" si="28"/>
        <v>-5450.0553647138258</v>
      </c>
    </row>
    <row r="227" spans="1:11" x14ac:dyDescent="0.25">
      <c r="A227" s="2"/>
      <c r="B227" s="20">
        <v>806484974</v>
      </c>
      <c r="C227" s="1">
        <v>0</v>
      </c>
      <c r="D227" s="1">
        <v>211</v>
      </c>
      <c r="E227" s="2"/>
      <c r="F227" s="1">
        <f t="shared" si="27"/>
        <v>211</v>
      </c>
      <c r="G227" s="1">
        <f t="shared" si="25"/>
        <v>5.6540624840895753E-4</v>
      </c>
      <c r="H227" s="1"/>
      <c r="I227" s="6"/>
      <c r="J227" s="4">
        <f t="shared" si="26"/>
        <v>0</v>
      </c>
      <c r="K227" s="4">
        <f t="shared" si="28"/>
        <v>0</v>
      </c>
    </row>
    <row r="228" spans="1:11" x14ac:dyDescent="0.25">
      <c r="A228" s="2">
        <v>102</v>
      </c>
      <c r="B228" s="20">
        <v>806484660</v>
      </c>
      <c r="C228" s="1">
        <v>0</v>
      </c>
      <c r="D228" s="1">
        <v>1203</v>
      </c>
      <c r="E228" s="2" t="s">
        <v>11</v>
      </c>
      <c r="F228" s="1">
        <f t="shared" si="27"/>
        <v>1203</v>
      </c>
      <c r="G228" s="1">
        <f t="shared" si="25"/>
        <v>3.223619511070976E-3</v>
      </c>
      <c r="H228" s="1">
        <f>SUM(G228:G229)</f>
        <v>5.761248502745302E-3</v>
      </c>
      <c r="I228" s="5">
        <v>7796.81</v>
      </c>
      <c r="J228" s="4">
        <f t="shared" si="26"/>
        <v>4586.1760195400138</v>
      </c>
      <c r="K228" s="4">
        <f t="shared" si="28"/>
        <v>-3210.6339804599866</v>
      </c>
    </row>
    <row r="229" spans="1:11" x14ac:dyDescent="0.25">
      <c r="A229" s="2"/>
      <c r="B229" s="20">
        <v>806515678</v>
      </c>
      <c r="C229" s="1">
        <v>0</v>
      </c>
      <c r="D229" s="1">
        <v>947</v>
      </c>
      <c r="E229" s="2"/>
      <c r="F229" s="1">
        <f t="shared" si="27"/>
        <v>947</v>
      </c>
      <c r="G229" s="1">
        <f t="shared" si="25"/>
        <v>2.5376289916743261E-3</v>
      </c>
      <c r="H229" s="1"/>
      <c r="I229" s="6"/>
      <c r="J229" s="4">
        <f t="shared" si="26"/>
        <v>0</v>
      </c>
      <c r="K229" s="4">
        <f t="shared" si="28"/>
        <v>0</v>
      </c>
    </row>
    <row r="230" spans="1:11" x14ac:dyDescent="0.25">
      <c r="A230" s="2">
        <v>103</v>
      </c>
      <c r="B230" s="20">
        <v>806484646</v>
      </c>
      <c r="C230" s="1">
        <v>0</v>
      </c>
      <c r="D230" s="1">
        <v>2905</v>
      </c>
      <c r="E230" s="2" t="s">
        <v>11</v>
      </c>
      <c r="F230" s="1">
        <f t="shared" si="27"/>
        <v>2905</v>
      </c>
      <c r="G230" s="1">
        <f t="shared" si="25"/>
        <v>7.7843846048721403E-3</v>
      </c>
      <c r="H230" s="1">
        <f>SUM(G230:G232)</f>
        <v>2.3409426474410678E-2</v>
      </c>
      <c r="I230" s="5">
        <v>13986.04</v>
      </c>
      <c r="J230" s="4">
        <f t="shared" si="26"/>
        <v>18634.806375210028</v>
      </c>
      <c r="K230" s="4">
        <f t="shared" si="28"/>
        <v>4648.766375210027</v>
      </c>
    </row>
    <row r="231" spans="1:11" x14ac:dyDescent="0.25">
      <c r="A231" s="2"/>
      <c r="B231" s="20">
        <v>806485018</v>
      </c>
      <c r="C231" s="1">
        <v>0</v>
      </c>
      <c r="D231" s="1">
        <v>3342</v>
      </c>
      <c r="E231" s="2"/>
      <c r="F231" s="1">
        <f t="shared" si="27"/>
        <v>3342</v>
      </c>
      <c r="G231" s="1">
        <f t="shared" si="25"/>
        <v>8.9553918586859522E-3</v>
      </c>
      <c r="H231" s="1"/>
      <c r="I231" s="6"/>
      <c r="J231" s="4">
        <f t="shared" si="26"/>
        <v>0</v>
      </c>
      <c r="K231" s="4">
        <f t="shared" si="28"/>
        <v>0</v>
      </c>
    </row>
    <row r="232" spans="1:11" x14ac:dyDescent="0.25">
      <c r="A232" s="2"/>
      <c r="B232" s="20">
        <v>806515630</v>
      </c>
      <c r="C232" s="1">
        <v>0</v>
      </c>
      <c r="D232" s="1">
        <v>2489</v>
      </c>
      <c r="E232" s="2"/>
      <c r="F232" s="1">
        <f t="shared" si="27"/>
        <v>2489</v>
      </c>
      <c r="G232" s="1">
        <f t="shared" si="25"/>
        <v>6.6696500108525845E-3</v>
      </c>
      <c r="H232" s="1"/>
      <c r="I232" s="6"/>
      <c r="J232" s="4">
        <f t="shared" si="26"/>
        <v>0</v>
      </c>
      <c r="K232" s="4">
        <f t="shared" si="28"/>
        <v>0</v>
      </c>
    </row>
    <row r="233" spans="1:11" x14ac:dyDescent="0.25">
      <c r="A233" s="2">
        <v>104</v>
      </c>
      <c r="B233" s="20">
        <v>806515586</v>
      </c>
      <c r="C233" s="1">
        <v>0</v>
      </c>
      <c r="D233" s="1">
        <v>2652</v>
      </c>
      <c r="E233" s="2" t="s">
        <v>11</v>
      </c>
      <c r="F233" s="1">
        <f t="shared" si="27"/>
        <v>2652</v>
      </c>
      <c r="G233" s="1">
        <f t="shared" si="25"/>
        <v>7.1064330368746697E-3</v>
      </c>
      <c r="H233" s="1">
        <f>SUM(G233:G235)</f>
        <v>1.4293255587741135E-2</v>
      </c>
      <c r="I233" s="5">
        <v>13764.99</v>
      </c>
      <c r="J233" s="4">
        <f t="shared" si="26"/>
        <v>11377.982738709969</v>
      </c>
      <c r="K233" s="4">
        <f t="shared" si="28"/>
        <v>-2387.0072612900312</v>
      </c>
    </row>
    <row r="234" spans="1:11" x14ac:dyDescent="0.25">
      <c r="A234" s="2"/>
      <c r="B234" s="20">
        <v>806512035</v>
      </c>
      <c r="C234" s="1">
        <v>0</v>
      </c>
      <c r="D234" s="1">
        <v>673</v>
      </c>
      <c r="E234" s="2"/>
      <c r="F234" s="1">
        <f t="shared" si="27"/>
        <v>673</v>
      </c>
      <c r="G234" s="1">
        <f t="shared" si="25"/>
        <v>1.8034047638825991E-3</v>
      </c>
      <c r="H234" s="1"/>
      <c r="I234" s="6"/>
      <c r="J234" s="4">
        <f t="shared" si="26"/>
        <v>0</v>
      </c>
      <c r="K234" s="4">
        <f t="shared" si="28"/>
        <v>0</v>
      </c>
    </row>
    <row r="235" spans="1:11" x14ac:dyDescent="0.25">
      <c r="A235" s="2"/>
      <c r="B235" s="20">
        <v>806512110</v>
      </c>
      <c r="C235" s="1">
        <v>0</v>
      </c>
      <c r="D235" s="1">
        <v>2009</v>
      </c>
      <c r="E235" s="2"/>
      <c r="F235" s="1">
        <f t="shared" si="27"/>
        <v>2009</v>
      </c>
      <c r="G235" s="1">
        <f t="shared" si="25"/>
        <v>5.3834177869838658E-3</v>
      </c>
      <c r="H235" s="1"/>
      <c r="I235" s="5"/>
      <c r="J235" s="4">
        <f t="shared" si="26"/>
        <v>0</v>
      </c>
      <c r="K235" s="4">
        <f t="shared" si="28"/>
        <v>0</v>
      </c>
    </row>
    <row r="236" spans="1:11" x14ac:dyDescent="0.25">
      <c r="A236" s="2">
        <v>105</v>
      </c>
      <c r="B236" s="20">
        <v>806515609</v>
      </c>
      <c r="C236" s="1">
        <v>0</v>
      </c>
      <c r="D236" s="1">
        <v>2069</v>
      </c>
      <c r="E236" s="2" t="s">
        <v>11</v>
      </c>
      <c r="F236" s="1">
        <f t="shared" si="27"/>
        <v>2069</v>
      </c>
      <c r="G236" s="1">
        <f t="shared" si="25"/>
        <v>5.5441968149674559E-3</v>
      </c>
      <c r="H236" s="1">
        <f>SUM(G236:G237)</f>
        <v>6.9483336593574741E-3</v>
      </c>
      <c r="I236" s="5">
        <v>7816.91</v>
      </c>
      <c r="J236" s="4">
        <f t="shared" si="26"/>
        <v>5531.1415900777938</v>
      </c>
      <c r="K236" s="4">
        <f t="shared" si="28"/>
        <v>-2285.768409922206</v>
      </c>
    </row>
    <row r="237" spans="1:11" x14ac:dyDescent="0.25">
      <c r="A237" s="2"/>
      <c r="B237" s="20">
        <v>806484530</v>
      </c>
      <c r="C237" s="1">
        <v>0</v>
      </c>
      <c r="D237" s="1">
        <v>524</v>
      </c>
      <c r="E237" s="2"/>
      <c r="F237" s="1">
        <f t="shared" si="27"/>
        <v>524</v>
      </c>
      <c r="G237" s="1">
        <f t="shared" si="25"/>
        <v>1.4041368443900178E-3</v>
      </c>
      <c r="H237" s="1"/>
      <c r="I237" s="6"/>
      <c r="J237" s="4">
        <f t="shared" si="26"/>
        <v>0</v>
      </c>
      <c r="K237" s="4">
        <f t="shared" si="28"/>
        <v>0</v>
      </c>
    </row>
    <row r="238" spans="1:11" x14ac:dyDescent="0.25">
      <c r="A238" s="2">
        <v>106</v>
      </c>
      <c r="B238" s="20">
        <v>806512134</v>
      </c>
      <c r="C238" s="1">
        <v>0</v>
      </c>
      <c r="D238" s="1">
        <v>1040</v>
      </c>
      <c r="E238" s="2" t="s">
        <v>11</v>
      </c>
      <c r="F238" s="1">
        <f t="shared" si="27"/>
        <v>1040</v>
      </c>
      <c r="G238" s="1">
        <f t="shared" si="25"/>
        <v>2.7868364850488904E-3</v>
      </c>
      <c r="H238" s="1">
        <f>SUM(G238:G239)</f>
        <v>6.5731825940624307E-3</v>
      </c>
      <c r="I238" s="5">
        <v>7837</v>
      </c>
      <c r="J238" s="4">
        <f t="shared" si="26"/>
        <v>5232.5068725263509</v>
      </c>
      <c r="K238" s="4">
        <f t="shared" si="28"/>
        <v>-2604.4931274736491</v>
      </c>
    </row>
    <row r="239" spans="1:11" x14ac:dyDescent="0.25">
      <c r="A239" s="2"/>
      <c r="B239" s="20">
        <v>8065254103</v>
      </c>
      <c r="C239" s="1">
        <v>0</v>
      </c>
      <c r="D239" s="1">
        <v>1413</v>
      </c>
      <c r="E239" s="2"/>
      <c r="F239" s="1">
        <f t="shared" si="27"/>
        <v>1413</v>
      </c>
      <c r="G239" s="1">
        <f t="shared" si="25"/>
        <v>3.7863461090135403E-3</v>
      </c>
      <c r="H239" s="1"/>
      <c r="I239" s="6"/>
      <c r="J239" s="4">
        <f t="shared" si="26"/>
        <v>0</v>
      </c>
      <c r="K239" s="4">
        <f t="shared" si="28"/>
        <v>0</v>
      </c>
    </row>
    <row r="240" spans="1:11" x14ac:dyDescent="0.25">
      <c r="A240" s="2">
        <v>107</v>
      </c>
      <c r="B240" s="20">
        <v>806515548</v>
      </c>
      <c r="C240" s="1">
        <v>0</v>
      </c>
      <c r="D240" s="1">
        <v>1427</v>
      </c>
      <c r="E240" s="2" t="s">
        <v>11</v>
      </c>
      <c r="F240" s="1">
        <f t="shared" si="27"/>
        <v>1427</v>
      </c>
      <c r="G240" s="1">
        <f t="shared" si="25"/>
        <v>3.8238612155430444E-3</v>
      </c>
      <c r="H240" s="1">
        <f>SUM(G240:G242)</f>
        <v>1.0991926213144758E-2</v>
      </c>
      <c r="I240" s="5">
        <v>13986.04</v>
      </c>
      <c r="J240" s="4">
        <f t="shared" si="26"/>
        <v>8749.997224257273</v>
      </c>
      <c r="K240" s="4">
        <f t="shared" si="28"/>
        <v>-5236.0427757427278</v>
      </c>
    </row>
    <row r="241" spans="1:11" x14ac:dyDescent="0.25">
      <c r="A241" s="2"/>
      <c r="B241" s="20">
        <v>806515753</v>
      </c>
      <c r="C241" s="1">
        <v>0</v>
      </c>
      <c r="D241" s="1">
        <v>1426</v>
      </c>
      <c r="E241" s="2"/>
      <c r="F241" s="1">
        <f t="shared" si="27"/>
        <v>1426</v>
      </c>
      <c r="G241" s="1">
        <f t="shared" si="25"/>
        <v>3.8211815650766516E-3</v>
      </c>
      <c r="H241" s="1"/>
      <c r="I241" s="6"/>
      <c r="J241" s="4">
        <f t="shared" si="26"/>
        <v>0</v>
      </c>
      <c r="K241" s="4">
        <f t="shared" si="28"/>
        <v>0</v>
      </c>
    </row>
    <row r="242" spans="1:11" x14ac:dyDescent="0.25">
      <c r="A242" s="2"/>
      <c r="B242" s="20">
        <v>806515715</v>
      </c>
      <c r="C242" s="1">
        <v>0</v>
      </c>
      <c r="D242" s="1">
        <v>1249</v>
      </c>
      <c r="E242" s="2"/>
      <c r="F242" s="1">
        <f t="shared" si="27"/>
        <v>1249</v>
      </c>
      <c r="G242" s="1">
        <f t="shared" si="25"/>
        <v>3.3468834325250615E-3</v>
      </c>
      <c r="H242" s="1"/>
      <c r="I242" s="6"/>
      <c r="J242" s="4">
        <f t="shared" si="26"/>
        <v>0</v>
      </c>
      <c r="K242" s="4">
        <f t="shared" si="28"/>
        <v>0</v>
      </c>
    </row>
    <row r="243" spans="1:11" x14ac:dyDescent="0.25">
      <c r="A243" s="2">
        <v>108</v>
      </c>
      <c r="B243" s="20">
        <v>806525707</v>
      </c>
      <c r="C243" s="1">
        <v>0</v>
      </c>
      <c r="D243" s="1">
        <v>1728</v>
      </c>
      <c r="E243" s="2" t="s">
        <v>12</v>
      </c>
      <c r="F243" s="1">
        <v>0</v>
      </c>
      <c r="G243" s="1">
        <f t="shared" si="25"/>
        <v>0</v>
      </c>
      <c r="H243" s="1"/>
      <c r="I243" s="6"/>
      <c r="J243" s="4">
        <f t="shared" si="26"/>
        <v>0</v>
      </c>
      <c r="K243" s="4">
        <f t="shared" si="28"/>
        <v>0</v>
      </c>
    </row>
    <row r="244" spans="1:11" x14ac:dyDescent="0.25">
      <c r="A244" s="2"/>
      <c r="B244" s="20">
        <v>806525684</v>
      </c>
      <c r="C244" s="1">
        <v>0</v>
      </c>
      <c r="D244" s="1">
        <v>1771</v>
      </c>
      <c r="E244" s="2"/>
      <c r="F244" s="1">
        <v>0</v>
      </c>
      <c r="G244" s="1">
        <f t="shared" si="25"/>
        <v>0</v>
      </c>
      <c r="H244" s="1"/>
      <c r="I244" s="6"/>
      <c r="J244" s="4">
        <f t="shared" si="26"/>
        <v>0</v>
      </c>
      <c r="K244" s="4">
        <f t="shared" si="28"/>
        <v>0</v>
      </c>
    </row>
    <row r="245" spans="1:11" x14ac:dyDescent="0.25">
      <c r="A245" s="2"/>
      <c r="B245" s="20">
        <v>806525516</v>
      </c>
      <c r="C245" s="1">
        <v>0</v>
      </c>
      <c r="D245" s="1">
        <v>2099</v>
      </c>
      <c r="E245" s="2"/>
      <c r="F245" s="1">
        <v>0</v>
      </c>
      <c r="G245" s="1">
        <f t="shared" si="25"/>
        <v>0</v>
      </c>
      <c r="H245" s="1"/>
      <c r="I245" s="6"/>
      <c r="J245" s="4">
        <f t="shared" si="26"/>
        <v>0</v>
      </c>
      <c r="K245" s="4">
        <f t="shared" si="28"/>
        <v>0</v>
      </c>
    </row>
    <row r="246" spans="1:11" x14ac:dyDescent="0.25">
      <c r="A246" s="2">
        <v>109</v>
      </c>
      <c r="B246" s="20">
        <v>806525615</v>
      </c>
      <c r="C246" s="1">
        <v>0</v>
      </c>
      <c r="D246" s="1">
        <v>3212</v>
      </c>
      <c r="E246" s="2" t="s">
        <v>11</v>
      </c>
      <c r="F246" s="1">
        <f t="shared" si="27"/>
        <v>3212</v>
      </c>
      <c r="G246" s="1">
        <f t="shared" si="25"/>
        <v>8.6070372980548409E-3</v>
      </c>
      <c r="H246" s="1">
        <f>SUM(G246:G247)</f>
        <v>1.7926861620170265E-2</v>
      </c>
      <c r="I246" s="5">
        <v>7837</v>
      </c>
      <c r="J246" s="4">
        <f t="shared" si="26"/>
        <v>14270.473288708228</v>
      </c>
      <c r="K246" s="4">
        <f t="shared" si="28"/>
        <v>6433.4732887082282</v>
      </c>
    </row>
    <row r="247" spans="1:11" x14ac:dyDescent="0.25">
      <c r="A247" s="2"/>
      <c r="B247" s="20">
        <v>806525660</v>
      </c>
      <c r="C247" s="1">
        <v>0</v>
      </c>
      <c r="D247" s="1">
        <v>3478</v>
      </c>
      <c r="E247" s="2"/>
      <c r="F247" s="1">
        <f t="shared" si="27"/>
        <v>3478</v>
      </c>
      <c r="G247" s="1">
        <f t="shared" si="25"/>
        <v>9.3198243221154237E-3</v>
      </c>
      <c r="H247" s="1"/>
      <c r="I247" s="6"/>
      <c r="J247" s="4">
        <f t="shared" si="26"/>
        <v>0</v>
      </c>
      <c r="K247" s="4">
        <f t="shared" si="28"/>
        <v>0</v>
      </c>
    </row>
    <row r="248" spans="1:11" x14ac:dyDescent="0.25">
      <c r="A248" s="2">
        <v>110</v>
      </c>
      <c r="B248" s="20">
        <v>806525578</v>
      </c>
      <c r="C248" s="1">
        <v>0</v>
      </c>
      <c r="D248" s="1" t="s">
        <v>13</v>
      </c>
      <c r="E248" s="2" t="s">
        <v>12</v>
      </c>
      <c r="F248" s="1">
        <v>0</v>
      </c>
      <c r="G248" s="1">
        <f t="shared" si="25"/>
        <v>0</v>
      </c>
      <c r="H248" s="1"/>
      <c r="I248" s="6"/>
      <c r="J248" s="4">
        <f t="shared" si="26"/>
        <v>0</v>
      </c>
      <c r="K248" s="4">
        <f t="shared" si="28"/>
        <v>0</v>
      </c>
    </row>
    <row r="249" spans="1:11" x14ac:dyDescent="0.25">
      <c r="A249" s="2"/>
      <c r="B249" s="20">
        <v>806525004</v>
      </c>
      <c r="C249" s="1">
        <v>0</v>
      </c>
      <c r="D249" s="1" t="s">
        <v>13</v>
      </c>
      <c r="E249" s="2"/>
      <c r="F249" s="1">
        <v>0</v>
      </c>
      <c r="G249" s="1">
        <f t="shared" si="25"/>
        <v>0</v>
      </c>
      <c r="H249" s="1"/>
      <c r="I249" s="6"/>
      <c r="J249" s="4">
        <f t="shared" si="26"/>
        <v>0</v>
      </c>
      <c r="K249" s="4">
        <f t="shared" si="28"/>
        <v>0</v>
      </c>
    </row>
    <row r="250" spans="1:11" x14ac:dyDescent="0.25">
      <c r="A250" s="2">
        <v>111</v>
      </c>
      <c r="B250" s="20">
        <v>806515814</v>
      </c>
      <c r="C250" s="1">
        <v>0</v>
      </c>
      <c r="D250" s="1">
        <v>1780</v>
      </c>
      <c r="E250" s="2" t="s">
        <v>11</v>
      </c>
      <c r="F250" s="1">
        <f t="shared" si="27"/>
        <v>1780</v>
      </c>
      <c r="G250" s="1">
        <f t="shared" si="25"/>
        <v>4.7697778301798313E-3</v>
      </c>
      <c r="H250" s="1">
        <f>SUM(G250:G252)</f>
        <v>1.4100320754160827E-2</v>
      </c>
      <c r="I250" s="5">
        <v>13965.94</v>
      </c>
      <c r="J250" s="4">
        <f t="shared" si="26"/>
        <v>11224.399169683513</v>
      </c>
      <c r="K250" s="4">
        <f>SUM(J250-I250)</f>
        <v>-2741.5408303164877</v>
      </c>
    </row>
    <row r="251" spans="1:11" x14ac:dyDescent="0.25">
      <c r="A251" s="2"/>
      <c r="B251" s="20">
        <v>806525653</v>
      </c>
      <c r="C251" s="1">
        <v>0</v>
      </c>
      <c r="D251" s="1">
        <v>1640</v>
      </c>
      <c r="E251" s="2"/>
      <c r="F251" s="1">
        <f t="shared" si="27"/>
        <v>1640</v>
      </c>
      <c r="G251" s="1">
        <f t="shared" si="25"/>
        <v>4.3946267648847888E-3</v>
      </c>
      <c r="H251" s="1"/>
      <c r="I251" s="6"/>
      <c r="J251" s="4">
        <f t="shared" si="26"/>
        <v>0</v>
      </c>
      <c r="K251" s="4">
        <f t="shared" ref="K251:K252" si="29">SUM(J251-I251)</f>
        <v>0</v>
      </c>
    </row>
    <row r="252" spans="1:11" x14ac:dyDescent="0.25">
      <c r="A252" s="2"/>
      <c r="B252" s="20">
        <v>806524997</v>
      </c>
      <c r="C252" s="1">
        <v>0</v>
      </c>
      <c r="D252" s="1">
        <v>1842</v>
      </c>
      <c r="E252" s="2"/>
      <c r="F252" s="1">
        <f t="shared" si="27"/>
        <v>1842</v>
      </c>
      <c r="G252" s="1">
        <f t="shared" si="25"/>
        <v>4.9359161590962078E-3</v>
      </c>
      <c r="H252" s="1"/>
      <c r="I252" s="6"/>
      <c r="J252" s="4">
        <f t="shared" si="26"/>
        <v>0</v>
      </c>
      <c r="K252" s="4">
        <f t="shared" si="29"/>
        <v>0</v>
      </c>
    </row>
    <row r="253" spans="1:11" x14ac:dyDescent="0.25">
      <c r="A253" s="2"/>
      <c r="B253" s="1"/>
      <c r="C253" s="1"/>
      <c r="D253" s="1"/>
      <c r="E253" s="1"/>
      <c r="F253" s="1"/>
      <c r="G253" s="1"/>
      <c r="H253" s="1"/>
      <c r="I253" s="6"/>
      <c r="J253" s="4"/>
      <c r="K253" s="4"/>
    </row>
    <row r="254" spans="1:11" x14ac:dyDescent="0.25">
      <c r="A254" s="2"/>
      <c r="B254" s="1"/>
      <c r="C254" s="1"/>
      <c r="D254" s="1"/>
      <c r="E254" s="1"/>
      <c r="F254" s="1"/>
      <c r="G254" s="1"/>
      <c r="H254" s="1"/>
      <c r="I254" s="6"/>
      <c r="J254" s="4"/>
      <c r="K254" s="4"/>
    </row>
    <row r="255" spans="1:11" x14ac:dyDescent="0.25">
      <c r="A255" s="2"/>
      <c r="B255" s="1" t="s">
        <v>10</v>
      </c>
      <c r="C255" s="1"/>
      <c r="D255" s="1"/>
      <c r="E255" s="1"/>
      <c r="F255" s="1">
        <f>SUM(F3:F254)</f>
        <v>373183</v>
      </c>
      <c r="G255" s="1">
        <f>SUM(G3:G252)</f>
        <v>0.99999999999999967</v>
      </c>
      <c r="H255" s="1">
        <f>SUM(H3:H252)</f>
        <v>0.99999999999999978</v>
      </c>
      <c r="I255" s="9">
        <f>SUM(I3:I254)</f>
        <v>796038.57000000041</v>
      </c>
      <c r="J255" s="4">
        <f t="shared" si="26"/>
        <v>796038.57000000018</v>
      </c>
      <c r="K255" s="4">
        <f t="shared" si="28"/>
        <v>-2.3283064365386963E-10</v>
      </c>
    </row>
    <row r="256" spans="1:11" x14ac:dyDescent="0.25">
      <c r="A256" s="11"/>
      <c r="B256" s="12"/>
      <c r="C256" s="12"/>
      <c r="D256" s="12"/>
      <c r="E256" s="12"/>
      <c r="F256" s="12"/>
      <c r="G256" s="12"/>
      <c r="H256" s="12"/>
      <c r="I256" s="15"/>
      <c r="J256" s="13"/>
      <c r="K256" s="13"/>
    </row>
    <row r="257" spans="1:10" s="14" customFormat="1" x14ac:dyDescent="0.25">
      <c r="A257" s="14" t="s">
        <v>5</v>
      </c>
    </row>
    <row r="258" spans="1:10" s="14" customFormat="1" x14ac:dyDescent="0.25"/>
    <row r="259" spans="1:10" s="14" customFormat="1" x14ac:dyDescent="0.25">
      <c r="A259" s="14" t="s">
        <v>6</v>
      </c>
    </row>
    <row r="260" spans="1:10" s="12" customFormat="1" x14ac:dyDescent="0.25">
      <c r="A260" s="11"/>
      <c r="J260" s="13"/>
    </row>
    <row r="261" spans="1:10" s="12" customFormat="1" x14ac:dyDescent="0.25">
      <c r="A261" s="11"/>
      <c r="J261" s="13"/>
    </row>
    <row r="262" spans="1:10" s="12" customFormat="1" x14ac:dyDescent="0.25">
      <c r="A262" s="11"/>
      <c r="J262" s="13"/>
    </row>
    <row r="263" spans="1:10" s="12" customFormat="1" x14ac:dyDescent="0.25">
      <c r="A263" s="11"/>
      <c r="J263" s="13"/>
    </row>
    <row r="264" spans="1:10" s="12" customFormat="1" x14ac:dyDescent="0.25">
      <c r="A264" s="11"/>
      <c r="J264" s="13"/>
    </row>
    <row r="265" spans="1:10" s="12" customFormat="1" x14ac:dyDescent="0.25">
      <c r="A265" s="11"/>
      <c r="J265" s="13"/>
    </row>
    <row r="266" spans="1:10" s="12" customFormat="1" x14ac:dyDescent="0.25">
      <c r="A266" s="11"/>
      <c r="J266" s="13"/>
    </row>
    <row r="267" spans="1:10" s="12" customFormat="1" x14ac:dyDescent="0.25">
      <c r="A267" s="11"/>
      <c r="J267" s="13"/>
    </row>
    <row r="268" spans="1:10" s="12" customFormat="1" x14ac:dyDescent="0.25">
      <c r="A268" s="11"/>
      <c r="J268" s="13"/>
    </row>
    <row r="269" spans="1:10" s="12" customFormat="1" x14ac:dyDescent="0.25">
      <c r="A269" s="11"/>
      <c r="J269" s="13"/>
    </row>
    <row r="270" spans="1:10" s="12" customFormat="1" x14ac:dyDescent="0.25">
      <c r="A270" s="11"/>
      <c r="J270" s="13"/>
    </row>
    <row r="271" spans="1:10" s="12" customFormat="1" x14ac:dyDescent="0.25">
      <c r="A271" s="11"/>
      <c r="J271" s="13"/>
    </row>
    <row r="272" spans="1:10" s="12" customFormat="1" x14ac:dyDescent="0.25">
      <c r="A272" s="11"/>
      <c r="J272" s="13"/>
    </row>
    <row r="273" spans="1:10" s="12" customFormat="1" x14ac:dyDescent="0.25">
      <c r="A273" s="11"/>
      <c r="J273" s="13"/>
    </row>
    <row r="274" spans="1:10" s="12" customFormat="1" x14ac:dyDescent="0.25">
      <c r="A274" s="11"/>
      <c r="J274" s="13"/>
    </row>
    <row r="275" spans="1:10" s="12" customFormat="1" x14ac:dyDescent="0.25">
      <c r="A275" s="11"/>
      <c r="J275" s="13"/>
    </row>
    <row r="276" spans="1:10" s="12" customFormat="1" x14ac:dyDescent="0.25">
      <c r="A276" s="11"/>
      <c r="J276" s="13"/>
    </row>
    <row r="277" spans="1:10" s="12" customFormat="1" x14ac:dyDescent="0.25">
      <c r="A277" s="11"/>
      <c r="J277" s="13"/>
    </row>
    <row r="278" spans="1:10" s="12" customFormat="1" x14ac:dyDescent="0.25">
      <c r="A278" s="11"/>
      <c r="J278" s="13"/>
    </row>
    <row r="279" spans="1:10" s="12" customFormat="1" x14ac:dyDescent="0.25">
      <c r="A279" s="11"/>
      <c r="J279" s="13"/>
    </row>
    <row r="280" spans="1:10" s="12" customFormat="1" x14ac:dyDescent="0.25">
      <c r="A280" s="11"/>
      <c r="J280" s="13"/>
    </row>
    <row r="281" spans="1:10" s="12" customFormat="1" x14ac:dyDescent="0.25">
      <c r="A281" s="11"/>
      <c r="J281" s="13"/>
    </row>
    <row r="282" spans="1:10" s="12" customFormat="1" x14ac:dyDescent="0.25">
      <c r="A282" s="11"/>
      <c r="J282" s="13"/>
    </row>
    <row r="283" spans="1:10" s="12" customFormat="1" x14ac:dyDescent="0.25">
      <c r="A283" s="11"/>
      <c r="J283" s="13"/>
    </row>
    <row r="284" spans="1:10" s="12" customFormat="1" x14ac:dyDescent="0.25">
      <c r="A284" s="11"/>
      <c r="J284" s="13"/>
    </row>
  </sheetData>
  <mergeCells count="1">
    <mergeCell ref="D1:H1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1и2 показ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user</cp:lastModifiedBy>
  <cp:lastPrinted>2020-09-09T08:33:59Z</cp:lastPrinted>
  <dcterms:created xsi:type="dcterms:W3CDTF">2020-08-10T06:01:54Z</dcterms:created>
  <dcterms:modified xsi:type="dcterms:W3CDTF">2021-08-19T07:28:25Z</dcterms:modified>
</cp:coreProperties>
</file>