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320" windowHeight="10920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  <definedName name="_xlnm.Print_Area" localSheetId="7">'2.8'!$A$1:$D$187</definedName>
  </definedNames>
  <calcPr calcId="144525"/>
</workbook>
</file>

<file path=xl/calcChain.xml><?xml version="1.0" encoding="utf-8"?>
<calcChain xmlns="http://schemas.openxmlformats.org/spreadsheetml/2006/main">
  <c r="D57" i="12" l="1"/>
  <c r="D52" i="12" s="1"/>
  <c r="D117" i="12"/>
  <c r="D169" i="12"/>
  <c r="D168" i="12"/>
  <c r="D167" i="12" s="1"/>
  <c r="D179" i="12"/>
  <c r="D147" i="12"/>
  <c r="D157" i="12"/>
  <c r="D137" i="12"/>
  <c r="D127" i="12"/>
  <c r="D121" i="12"/>
  <c r="D170" i="12" l="1"/>
  <c r="D171" i="12"/>
  <c r="D172" i="12" s="1"/>
  <c r="D142" i="12"/>
  <c r="D143" i="12" s="1"/>
  <c r="D161" i="12"/>
  <c r="D151" i="12"/>
  <c r="D152" i="12" s="1"/>
  <c r="D153" i="12" s="1"/>
  <c r="D141" i="12"/>
  <c r="D131" i="12"/>
  <c r="D132" i="12" s="1"/>
  <c r="D133" i="12" s="1"/>
  <c r="D130" i="12"/>
  <c r="D114" i="12"/>
  <c r="D11" i="12"/>
  <c r="D15" i="12"/>
  <c r="D16" i="12" s="1"/>
  <c r="D163" i="12" l="1"/>
  <c r="D162" i="12"/>
  <c r="D24" i="12"/>
  <c r="D22" i="12" s="1"/>
  <c r="D173" i="12"/>
  <c r="D160" i="12"/>
  <c r="D150" i="12"/>
  <c r="D140" i="12"/>
  <c r="D124" i="12"/>
  <c r="D21" i="12" l="1"/>
  <c r="D116" i="12"/>
  <c r="D115" i="12" s="1"/>
</calcChain>
</file>

<file path=xl/sharedStrings.xml><?xml version="1.0" encoding="utf-8"?>
<sst xmlns="http://schemas.openxmlformats.org/spreadsheetml/2006/main" count="1519" uniqueCount="392">
  <si>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</si>
  <si>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</si>
  <si>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</si>
  <si>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</si>
  <si>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</si>
  <si>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</si>
  <si>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</si>
  <si>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</si>
  <si>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</si>
  <si>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</si>
  <si>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</si>
  <si>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</si>
  <si>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</si>
  <si>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</si>
  <si>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</si>
  <si>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</si>
  <si>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</si>
  <si>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</si>
  <si>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</si>
  <si>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</si>
  <si>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</si>
  <si>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</si>
  <si>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</si>
  <si>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</si>
  <si>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</si>
  <si>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</si>
  <si>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</si>
  <si>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</si>
  <si>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</si>
  <si>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</si>
  <si>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</si>
  <si>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</si>
  <si>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</si>
  <si>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</si>
  <si>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</si>
  <si>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</si>
  <si>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</si>
  <si>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</si>
  <si>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</si>
  <si>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</si>
  <si>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</si>
  <si>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</si>
  <si>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</si>
  <si>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</si>
  <si>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</si>
  <si>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</si>
  <si>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</si>
  <si>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</si>
  <si>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</si>
  <si>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</si>
  <si>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</si>
  <si>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</si>
  <si>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</si>
  <si>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</si>
  <si>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</si>
  <si>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</si>
  <si>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</si>
  <si>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</si>
  <si>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</si>
  <si>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</si>
  <si>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</si>
  <si>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</si>
  <si>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</si>
  <si>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</si>
  <si>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</si>
  <si>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</si>
  <si>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</si>
  <si>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</si>
  <si>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</si>
  <si>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</si>
  <si>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</si>
  <si>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</si>
  <si>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</si>
  <si>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</si>
  <si>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</si>
  <si>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</si>
  <si>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</si>
  <si>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</si>
  <si>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</si>
  <si>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</si>
  <si>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</si>
  <si>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</si>
  <si>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</si>
  <si>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</si>
  <si>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</si>
  <si>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</si>
  <si>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</si>
  <si>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</si>
  <si>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</si>
  <si>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</si>
  <si>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</si>
  <si>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</si>
  <si>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</si>
  <si>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</si>
  <si>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</si>
  <si>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</si>
  <si>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</si>
  <si>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</si>
  <si>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</si>
  <si>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</si>
  <si>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</si>
  <si>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</si>
  <si>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</si>
  <si>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</si>
  <si>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</si>
  <si>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</si>
  <si>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</si>
  <si>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</si>
  <si>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</si>
  <si>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</si>
  <si>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</si>
  <si>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</si>
  <si>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</si>
  <si>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</si>
  <si>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</si>
  <si>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</si>
  <si>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</si>
  <si>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</si>
  <si>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</si>
  <si>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</si>
  <si>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</si>
  <si>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</si>
  <si>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</si>
  <si>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</si>
  <si>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</si>
  <si>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</si>
  <si>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</si>
  <si>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</si>
  <si>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</si>
  <si>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</si>
  <si>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</si>
  <si>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</si>
  <si>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</si>
  <si>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</si>
  <si>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</si>
  <si>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</si>
  <si>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</si>
  <si>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</si>
  <si>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</si>
  <si>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</si>
  <si>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</si>
  <si>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</si>
  <si>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</si>
  <si>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</si>
  <si>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</si>
  <si>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</si>
  <si>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</si>
  <si>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</si>
  <si>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</si>
  <si>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</si>
  <si>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</si>
  <si>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</si>
  <si>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</si>
  <si>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</si>
  <si>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</si>
  <si>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</si>
  <si>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</si>
  <si>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</si>
  <si>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</si>
  <si>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</si>
  <si>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</si>
  <si>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</si>
  <si>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</si>
  <si>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</si>
  <si>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</si>
  <si>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</si>
  <si>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</si>
  <si>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</si>
  <si>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</si>
  <si>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</si>
  <si>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</si>
  <si>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</si>
  <si>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</si>
  <si>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</si>
  <si>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</si>
  <si>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</si>
  <si>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</si>
  <si>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</si>
  <si>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</si>
  <si>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</si>
  <si>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</si>
  <si>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</si>
  <si>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</si>
  <si>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</si>
  <si>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</si>
  <si>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</si>
  <si>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</si>
  <si>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</si>
  <si>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</si>
  <si>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</si>
  <si>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</si>
  <si>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</si>
  <si>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</si>
  <si>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</si>
  <si>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</si>
  <si>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</si>
  <si>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</si>
  <si>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</si>
  <si>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</si>
  <si>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</si>
  <si>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</si>
  <si>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</si>
  <si>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</si>
  <si>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</si>
  <si>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</si>
  <si>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</si>
  <si>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</si>
  <si>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</si>
  <si>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</si>
  <si>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</si>
  <si>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</si>
  <si>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</si>
  <si>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</si>
  <si>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</si>
  <si>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</si>
  <si>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Форма 2. Сведения о многоквартирном доме, управление которым осуществляет управляющая организация ООО "ЖИЛКОМСЕРВИС"</t>
  </si>
  <si>
    <t>Договора управления МКД заключены с каждым собственником</t>
  </si>
  <si>
    <t>Формирование фонда капитального ремонта на счете регионального оператора Санкт-Петербурга</t>
  </si>
  <si>
    <t>многоквартирный дом</t>
  </si>
  <si>
    <t>нет</t>
  </si>
  <si>
    <t>Уборка внутридомовых мест общего пользования</t>
  </si>
  <si>
    <t>кв.м</t>
  </si>
  <si>
    <t>по графику</t>
  </si>
  <si>
    <t>ООО "ЖИЛКОМСЕРВИС"</t>
  </si>
  <si>
    <t>Уборка придомовой территории</t>
  </si>
  <si>
    <t>Вывоз и утилизация ТБО</t>
  </si>
  <si>
    <t>Содержание и ремонт ПЗУ</t>
  </si>
  <si>
    <t>Управление жилым домом</t>
  </si>
  <si>
    <t>Диспетчерская служба</t>
  </si>
  <si>
    <t>01.06.2011 г</t>
  </si>
  <si>
    <t>ежедневно</t>
  </si>
  <si>
    <t>Электроэнергия МОП</t>
  </si>
  <si>
    <t>через управляющаю компанию</t>
  </si>
  <si>
    <t>Квт/ч</t>
  </si>
  <si>
    <t>Главный бухгалтер</t>
  </si>
  <si>
    <t xml:space="preserve">                        есть</t>
  </si>
  <si>
    <t>свайный</t>
  </si>
  <si>
    <t xml:space="preserve">железобетонные </t>
  </si>
  <si>
    <t>панельные</t>
  </si>
  <si>
    <t>Пассажирский</t>
  </si>
  <si>
    <t>на лестничной клетке</t>
  </si>
  <si>
    <t>Оштукатуренный</t>
  </si>
  <si>
    <t>плоская</t>
  </si>
  <si>
    <t>Мягкая (наплавляемая) крыша</t>
  </si>
  <si>
    <t>Протокол  собрания №1 от 24.10.2008 г</t>
  </si>
  <si>
    <t>Ленинский пр-кт  д.115 к 2</t>
  </si>
  <si>
    <t>Блочный</t>
  </si>
  <si>
    <t>12 490.20</t>
  </si>
  <si>
    <t>12 244.20</t>
  </si>
  <si>
    <t>246.00</t>
  </si>
  <si>
    <t>1 640.40</t>
  </si>
  <si>
    <t xml:space="preserve">1 149.50
</t>
  </si>
  <si>
    <t>Отопление</t>
  </si>
  <si>
    <t>установлен</t>
  </si>
  <si>
    <t>с интерфейсом</t>
  </si>
  <si>
    <t>Гкалл</t>
  </si>
  <si>
    <t>Холодное водоснабжение</t>
  </si>
  <si>
    <t>без интерфейса</t>
  </si>
  <si>
    <t>куб.м</t>
  </si>
  <si>
    <t>Горячее водоснабжение</t>
  </si>
  <si>
    <t>С интерфейсом</t>
  </si>
  <si>
    <t>Электроснабжение</t>
  </si>
  <si>
    <t>кВт</t>
  </si>
  <si>
    <t>Водоотведение</t>
  </si>
  <si>
    <t>отсутствует</t>
  </si>
  <si>
    <t>Газоснабжение</t>
  </si>
  <si>
    <t>Центральное</t>
  </si>
  <si>
    <t>Центральное (открытая система)</t>
  </si>
  <si>
    <t xml:space="preserve">Центральное </t>
  </si>
  <si>
    <t>Приточная вентиляция</t>
  </si>
  <si>
    <t>Автоматическая</t>
  </si>
  <si>
    <t>Наружные водостоки</t>
  </si>
  <si>
    <r>
      <t xml:space="preserve">5. а      </t>
    </r>
    <r>
      <rPr>
        <b/>
        <sz val="12"/>
        <color indexed="8"/>
        <rFont val="Times New Roman"/>
        <family val="1"/>
        <charset val="204"/>
      </rPr>
      <t> </t>
    </r>
  </si>
  <si>
    <t>ОАО "ПСК"</t>
  </si>
  <si>
    <t>установлены приборы учета</t>
  </si>
  <si>
    <t>ГУП "Водоканал"</t>
  </si>
  <si>
    <t>региональный оператор</t>
  </si>
  <si>
    <t>№ 1 от 24.10.2008,№б/н от 24.06..2011,№ 1  от 12.01.2012.2016,№2 от 17.09.2015</t>
  </si>
  <si>
    <t>..\..\Рабочий стол\ВЕРА\САЙТЫ\Раскрытие информации\ленинский 115</t>
  </si>
  <si>
    <t>Санкт-Петербург, Ленинский пр. д.115, кор.2</t>
  </si>
  <si>
    <t>Содержание общего имущества в многоквартирном доме</t>
  </si>
  <si>
    <t>в том числе:</t>
  </si>
  <si>
    <t>Технические осмотры общего имущества МКД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</si>
  <si>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</si>
  <si>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</si>
  <si>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</si>
  <si>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</si>
  <si>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 xml:space="preserve"> по мере необходимости</t>
  </si>
  <si>
    <t>Услуги аварийного обслуживания</t>
  </si>
  <si>
    <t xml:space="preserve"> круглосуточно, по мере необходимости</t>
  </si>
  <si>
    <t>Работы по подготовке дома к сезонной эксплуатации</t>
  </si>
  <si>
    <t xml:space="preserve"> При подготовке к зиме</t>
  </si>
  <si>
    <t>Услуги по дератизации</t>
  </si>
  <si>
    <t>ОАО «Станция профилактической дезинфекции»</t>
  </si>
  <si>
    <t>ежемесячно</t>
  </si>
  <si>
    <t>Очистка кровли от наледи и уборка снега</t>
  </si>
  <si>
    <t xml:space="preserve"> два и более раза при снегопаде</t>
  </si>
  <si>
    <t>Уборка лестничных клеток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</si>
  <si>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</si>
  <si>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</si>
  <si>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</si>
  <si>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</si>
  <si>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</si>
  <si>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</si>
  <si>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</si>
  <si>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</si>
  <si>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</si>
  <si>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</si>
  <si>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</si>
  <si>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</si>
  <si>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</si>
  <si>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</si>
  <si>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</si>
  <si>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 xml:space="preserve">Фасад и внешнее благоустройство 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</si>
  <si>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</si>
  <si>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</si>
  <si>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</si>
  <si>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АППЗ</t>
  </si>
  <si>
    <t>ООО "Антарес"</t>
  </si>
  <si>
    <t>По мере необходимости</t>
  </si>
  <si>
    <t>Обслуживание ПЗУ (переговорно-замочных устройств)</t>
  </si>
  <si>
    <t>По заявкам</t>
  </si>
  <si>
    <t>Эксплуатация общедомовых приборов учета используемых энергоресурсов:</t>
  </si>
  <si>
    <t>Электросчетчики</t>
  </si>
  <si>
    <t>0,6</t>
  </si>
  <si>
    <t>Постоянно</t>
  </si>
  <si>
    <t>Узлы учета тепловой энергии</t>
  </si>
  <si>
    <t>Узлы учета холодной воды</t>
  </si>
  <si>
    <t>Обслуживание лифта</t>
  </si>
  <si>
    <t>ООО "СМУ-Сервис"</t>
  </si>
  <si>
    <t>Радио</t>
  </si>
  <si>
    <t>ФГУП «Российские сети вещания и оповещения»</t>
  </si>
  <si>
    <t>Ежемесячно</t>
  </si>
  <si>
    <t>Антенна (кабельное телевидение)</t>
  </si>
  <si>
    <t>ОАО "Ростелеком"</t>
  </si>
  <si>
    <t>Ежедневно</t>
  </si>
  <si>
    <t>Холодная вода</t>
  </si>
  <si>
    <t>м3</t>
  </si>
  <si>
    <t>Горячая вода</t>
  </si>
  <si>
    <t>Водоотведение ХВС и ГВС</t>
  </si>
  <si>
    <t>Информация о ведении претензионно-исковой работы в отношении потребителей должников 2010-2015 год</t>
  </si>
  <si>
    <t>ОАО "ТГК-1"</t>
  </si>
  <si>
    <t>№ 21748, от 01.02.2010 г.</t>
  </si>
  <si>
    <t>№ 10-75302-10/Н, от 03.07.2009</t>
  </si>
  <si>
    <t>10-75302-10/Н; от 03.07.2009</t>
  </si>
  <si>
    <t xml:space="preserve"> №34269, от 04.05.2009</t>
  </si>
  <si>
    <t>.</t>
  </si>
  <si>
    <t>Распоряжение Комитета по тарифам №79-р от 29.06.2016 г</t>
  </si>
  <si>
    <t>Содержание общего имущества</t>
  </si>
  <si>
    <t>Текущий ремонт общего имущества</t>
  </si>
  <si>
    <t>Эксплуатация ОДПУ</t>
  </si>
  <si>
    <t>за 1 кв. м общей площади жилого помещения</t>
  </si>
  <si>
    <t>кв.м/руб</t>
  </si>
  <si>
    <t>Грачева Т.П.</t>
  </si>
  <si>
    <t>Распоряжение
Комитета
по тарифам
Санкт-Петербургас от 25.12.2015 № 430-р</t>
  </si>
  <si>
    <r>
      <t>м</t>
    </r>
    <r>
      <rPr>
        <vertAlign val="superscript"/>
        <sz val="11"/>
        <color rgb="FF000000"/>
        <rFont val="Calibri"/>
        <family val="2"/>
        <charset val="204"/>
        <scheme val="minor"/>
      </rPr>
      <t>3</t>
    </r>
    <r>
      <rPr>
        <sz val="8"/>
        <color rgb="FF000000"/>
        <rFont val="Calibri"/>
        <family val="2"/>
        <charset val="204"/>
        <scheme val="minor"/>
      </rPr>
      <t> в месяц на человека</t>
    </r>
  </si>
  <si>
    <t>8.38 ( в т.т на отведение горячей воды  3.48м3 в месяц на человека</t>
  </si>
  <si>
    <r>
      <t>м</t>
    </r>
    <r>
      <rPr>
        <vertAlign val="superscript"/>
        <sz val="11"/>
        <color rgb="FF000000"/>
        <rFont val="Calibri"/>
        <family val="2"/>
        <charset val="204"/>
        <scheme val="minor"/>
      </rPr>
      <t>3</t>
    </r>
    <r>
      <rPr>
        <sz val="8"/>
        <color rgb="FF000000"/>
        <rFont val="Calibri"/>
        <family val="2"/>
        <charset val="204"/>
        <scheme val="minor"/>
      </rPr>
      <t> в месяц на кв. метр общей площади помещений, входящих в состав общего имущества в многоквартирном доме</t>
    </r>
  </si>
  <si>
    <t xml:space="preserve">РАСПОРЯЖЕНИЕ
от 19 октября 2016 г. N 119-р
 </t>
  </si>
  <si>
    <t>от 27.11.2015 № 377-р</t>
  </si>
  <si>
    <t>Согласно ОДПУ</t>
  </si>
  <si>
    <t>Распоряжение
Комитета
по тарифам
Санкт-Петербургаот 27.11.2015 № 377-р</t>
  </si>
  <si>
    <t>АППЗ</t>
  </si>
  <si>
    <t>Содержание лифтов</t>
  </si>
  <si>
    <t>Антенна (кабельное телевидиние)</t>
  </si>
  <si>
    <t>Договорная цена поставщика услуги</t>
  </si>
  <si>
    <t>ООО "МК Спецтехника"</t>
  </si>
  <si>
    <t>ФГУП «Радиотрансляционная сеть Санкт-Петербурга»</t>
  </si>
  <si>
    <t>0,51</t>
  </si>
  <si>
    <t>Электроэнергия день</t>
  </si>
  <si>
    <t>КВт/ч</t>
  </si>
  <si>
    <t>Электроэнергия ночь</t>
  </si>
  <si>
    <t>руб/м3</t>
  </si>
  <si>
    <t>ООО "ЗИТАЛ"</t>
  </si>
  <si>
    <r>
      <t xml:space="preserve">1.      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</si>
  <si>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2.      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</si>
  <si>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3.      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</si>
  <si>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4.      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</si>
  <si>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5.      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</si>
  <si>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6.      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</si>
  <si>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7.      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</si>
  <si>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8.      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</si>
  <si>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9.      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</si>
  <si>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10.   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</si>
  <si>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11.   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</si>
  <si>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12.   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</si>
  <si>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13.   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</si>
  <si>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14.   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</si>
  <si>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15.   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</si>
  <si>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16.   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</si>
  <si>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17.    </t>
    </r>
    <r>
      <rPr>
        <b/>
        <sz val="12"/>
        <color indexed="8"/>
        <rFont val="Calibri"/>
        <family val="2"/>
        <charset val="204"/>
        <scheme val="minor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</si>
  <si>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Calibri"/>
        <family val="2"/>
        <charset val="204"/>
        <scheme val="minor"/>
      </rPr>
      <t>(заполняется по каждому виду работ)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</si>
</sst>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u/>
      <sz val="11"/>
      <color theme="10"/>
      <name val="Calibri"/>
      <family val="2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vertAlign val="superscript"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indexed="3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9" fillId="0" borderId="0" xfId="0" applyFont="1"/>
    <xf numFmtId="14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1" fontId="8" fillId="0" borderId="1" xfId="0" applyNumberFormat="1" applyFont="1" applyBorder="1" applyAlignment="1">
      <alignment horizontal="center" vertical="top" wrapText="1"/>
    </xf>
    <xf numFmtId="0" fontId="11" fillId="0" borderId="1" xfId="2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8" fillId="0" borderId="1" xfId="0" applyFont="1" applyFill="1" applyBorder="1"/>
    <xf numFmtId="4" fontId="6" fillId="0" borderId="0" xfId="0" applyNumberFormat="1" applyFont="1" applyAlignment="1">
      <alignment vertical="top"/>
    </xf>
    <xf numFmtId="0" fontId="12" fillId="0" borderId="0" xfId="0" applyFont="1"/>
    <xf numFmtId="0" fontId="12" fillId="0" borderId="1" xfId="0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8" fillId="0" borderId="0" xfId="0" applyFont="1"/>
    <xf numFmtId="49" fontId="18" fillId="0" borderId="0" xfId="0" applyNumberFormat="1" applyFont="1"/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14" fontId="20" fillId="0" borderId="1" xfId="0" applyNumberFormat="1" applyFont="1" applyBorder="1" applyAlignment="1">
      <alignment horizontal="center" vertical="top" wrapText="1"/>
    </xf>
    <xf numFmtId="14" fontId="18" fillId="0" borderId="1" xfId="0" applyNumberFormat="1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vertical="top" wrapText="1"/>
    </xf>
    <xf numFmtId="49" fontId="20" fillId="0" borderId="1" xfId="0" applyNumberFormat="1" applyFont="1" applyBorder="1" applyAlignment="1">
      <alignment horizontal="left" vertical="top" wrapText="1"/>
    </xf>
    <xf numFmtId="4" fontId="20" fillId="0" borderId="1" xfId="0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14" fontId="23" fillId="0" borderId="8" xfId="0" applyNumberFormat="1" applyFont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14" fontId="1" fillId="0" borderId="8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4" fontId="23" fillId="0" borderId="9" xfId="0" applyNumberFormat="1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4" fontId="23" fillId="0" borderId="9" xfId="0" applyNumberFormat="1" applyFont="1" applyBorder="1" applyAlignment="1">
      <alignment horizontal="left" vertical="top" wrapText="1"/>
    </xf>
    <xf numFmtId="4" fontId="23" fillId="0" borderId="7" xfId="0" applyNumberFormat="1" applyFont="1" applyBorder="1" applyAlignment="1">
      <alignment vertical="top" wrapText="1"/>
    </xf>
    <xf numFmtId="4" fontId="23" fillId="0" borderId="7" xfId="0" applyNumberFormat="1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23" fillId="0" borderId="7" xfId="0" applyFont="1" applyBorder="1" applyAlignment="1">
      <alignment vertical="top" wrapText="1"/>
    </xf>
    <xf numFmtId="0" fontId="23" fillId="0" borderId="7" xfId="0" applyFont="1" applyBorder="1" applyAlignment="1">
      <alignment horizontal="left" vertical="top" wrapText="1"/>
    </xf>
    <xf numFmtId="0" fontId="26" fillId="0" borderId="6" xfId="0" applyFont="1" applyBorder="1" applyAlignment="1">
      <alignment vertical="top" wrapText="1"/>
    </xf>
    <xf numFmtId="0" fontId="26" fillId="0" borderId="7" xfId="0" applyFont="1" applyBorder="1" applyAlignment="1">
      <alignment vertical="top" wrapText="1"/>
    </xf>
    <xf numFmtId="4" fontId="26" fillId="0" borderId="7" xfId="0" applyNumberFormat="1" applyFont="1" applyBorder="1" applyAlignment="1">
      <alignment horizontal="left" vertical="top" wrapText="1"/>
    </xf>
    <xf numFmtId="0" fontId="13" fillId="0" borderId="8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0" fontId="27" fillId="0" borderId="9" xfId="0" applyFont="1" applyBorder="1" applyAlignment="1">
      <alignment vertical="top" wrapText="1"/>
    </xf>
    <xf numFmtId="0" fontId="27" fillId="0" borderId="9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4" fontId="27" fillId="0" borderId="9" xfId="0" applyNumberFormat="1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4" fontId="16" fillId="0" borderId="7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" fontId="17" fillId="0" borderId="7" xfId="0" applyNumberFormat="1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4" fontId="17" fillId="0" borderId="9" xfId="0" applyNumberFormat="1" applyFont="1" applyBorder="1" applyAlignment="1">
      <alignment vertical="top" wrapText="1"/>
    </xf>
    <xf numFmtId="49" fontId="20" fillId="0" borderId="1" xfId="0" applyNumberFormat="1" applyFont="1" applyBorder="1" applyAlignment="1">
      <alignment vertical="top" wrapText="1"/>
    </xf>
    <xf numFmtId="4" fontId="18" fillId="0" borderId="1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top" wrapText="1"/>
    </xf>
    <xf numFmtId="49" fontId="24" fillId="0" borderId="1" xfId="0" applyNumberFormat="1" applyFont="1" applyBorder="1" applyAlignment="1">
      <alignment vertical="top" wrapText="1"/>
    </xf>
    <xf numFmtId="0" fontId="29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top"/>
    </xf>
    <xf numFmtId="0" fontId="17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4" fontId="25" fillId="0" borderId="12" xfId="0" applyNumberFormat="1" applyFont="1" applyBorder="1" applyAlignment="1">
      <alignment vertical="top" wrapText="1"/>
    </xf>
    <xf numFmtId="4" fontId="25" fillId="0" borderId="7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7" xfId="0" applyNumberFormat="1" applyFont="1" applyBorder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20" fillId="0" borderId="1" xfId="0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4" fontId="20" fillId="0" borderId="4" xfId="0" applyNumberFormat="1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../../Users/Sergey/AppData/&#1056;&#1072;&#1089;&#1082;&#1088;&#1099;&#1090;&#1080;&#1077;%20&#1080;&#1085;&#1092;&#1086;&#1088;&#1084;&#1072;&#1094;&#1080;&#1080;/&#1083;&#1077;&#1085;&#1080;&#1085;&#1089;&#1082;&#1080;&#1081;%20115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8" workbookViewId="0">
      <selection activeCell="D6" sqref="D6"/>
    </sheetView>
  </sheetViews>
  <sheetFormatPr defaultColWidth="9.08984375" defaultRowHeight="15.5" x14ac:dyDescent="0.35"/>
  <cols>
    <col min="1" max="1" width="5.90625" style="1" customWidth="1"/>
    <col min="2" max="2" width="49.54296875" style="1" customWidth="1"/>
    <col min="3" max="3" width="11.453125" style="1" customWidth="1"/>
    <col min="4" max="4" width="32" style="1" customWidth="1"/>
    <col min="5" max="16384" width="9.08984375" style="1"/>
  </cols>
  <sheetData>
    <row r="1" spans="1:4" s="14" customFormat="1" ht="51.75" customHeight="1" x14ac:dyDescent="0.35">
      <c r="A1" s="101" t="s">
        <v>215</v>
      </c>
      <c r="B1" s="101"/>
      <c r="C1" s="101"/>
      <c r="D1" s="101"/>
    </row>
    <row r="2" spans="1:4" s="14" customFormat="1" x14ac:dyDescent="0.35"/>
    <row r="3" spans="1:4" s="14" customFormat="1" x14ac:dyDescent="0.35">
      <c r="A3" s="102" t="s">
        <v>20</v>
      </c>
      <c r="B3" s="102"/>
      <c r="C3" s="102"/>
      <c r="D3" s="102"/>
    </row>
    <row r="5" spans="1:4" ht="35.15" customHeight="1" x14ac:dyDescent="0.3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5">
      <c r="A6" s="4" t="s">
        <v>8</v>
      </c>
      <c r="B6" s="11" t="s">
        <v>4</v>
      </c>
      <c r="C6" s="5" t="s">
        <v>5</v>
      </c>
      <c r="D6" s="16">
        <v>42814</v>
      </c>
    </row>
    <row r="7" spans="1:4" s="6" customFormat="1" ht="18.75" customHeight="1" x14ac:dyDescent="0.35">
      <c r="A7" s="100" t="s">
        <v>346</v>
      </c>
      <c r="B7" s="100"/>
      <c r="C7" s="100"/>
      <c r="D7" s="100"/>
    </row>
    <row r="8" spans="1:4" s="6" customFormat="1" ht="30" customHeight="1" x14ac:dyDescent="0.35">
      <c r="A8" s="4" t="s">
        <v>139</v>
      </c>
      <c r="B8" s="3" t="s">
        <v>21</v>
      </c>
      <c r="C8" s="5" t="s">
        <v>5</v>
      </c>
      <c r="D8" s="5" t="s">
        <v>244</v>
      </c>
    </row>
    <row r="9" spans="1:4" s="6" customFormat="1" ht="47.25" customHeight="1" x14ac:dyDescent="0.35">
      <c r="A9" s="4" t="s">
        <v>140</v>
      </c>
      <c r="B9" s="3" t="s">
        <v>22</v>
      </c>
      <c r="C9" s="5" t="s">
        <v>5</v>
      </c>
      <c r="D9" s="5" t="s">
        <v>216</v>
      </c>
    </row>
    <row r="10" spans="1:4" s="6" customFormat="1" ht="20.25" customHeight="1" x14ac:dyDescent="0.35">
      <c r="A10" s="100" t="s">
        <v>44</v>
      </c>
      <c r="B10" s="100"/>
      <c r="C10" s="100"/>
      <c r="D10" s="100"/>
    </row>
    <row r="11" spans="1:4" s="6" customFormat="1" ht="63" customHeight="1" x14ac:dyDescent="0.35">
      <c r="A11" s="4" t="s">
        <v>141</v>
      </c>
      <c r="B11" s="7" t="s">
        <v>23</v>
      </c>
      <c r="C11" s="5" t="s">
        <v>5</v>
      </c>
      <c r="D11" s="5" t="s">
        <v>217</v>
      </c>
    </row>
    <row r="12" spans="1:4" s="6" customFormat="1" ht="30" customHeight="1" x14ac:dyDescent="0.35">
      <c r="A12" s="100" t="s">
        <v>24</v>
      </c>
      <c r="B12" s="100"/>
      <c r="C12" s="100"/>
      <c r="D12" s="100"/>
    </row>
    <row r="13" spans="1:4" s="6" customFormat="1" ht="20.149999999999999" customHeight="1" x14ac:dyDescent="0.35">
      <c r="A13" s="4" t="s">
        <v>142</v>
      </c>
      <c r="B13" s="7" t="s">
        <v>45</v>
      </c>
      <c r="C13" s="5" t="s">
        <v>5</v>
      </c>
      <c r="D13" s="5" t="s">
        <v>245</v>
      </c>
    </row>
    <row r="14" spans="1:4" s="6" customFormat="1" ht="20.149999999999999" customHeight="1" x14ac:dyDescent="0.35">
      <c r="A14" s="4" t="s">
        <v>143</v>
      </c>
      <c r="B14" s="7" t="s">
        <v>145</v>
      </c>
      <c r="C14" s="5" t="s">
        <v>5</v>
      </c>
      <c r="D14" s="5">
        <v>2008</v>
      </c>
    </row>
    <row r="15" spans="1:4" s="6" customFormat="1" ht="20.149999999999999" customHeight="1" x14ac:dyDescent="0.35">
      <c r="A15" s="4" t="s">
        <v>144</v>
      </c>
      <c r="B15" s="3" t="s">
        <v>25</v>
      </c>
      <c r="C15" s="8" t="s">
        <v>5</v>
      </c>
      <c r="D15" s="8" t="s">
        <v>246</v>
      </c>
    </row>
    <row r="16" spans="1:4" s="6" customFormat="1" ht="20.149999999999999" customHeight="1" x14ac:dyDescent="0.35">
      <c r="A16" s="4" t="s">
        <v>149</v>
      </c>
      <c r="B16" s="3" t="s">
        <v>26</v>
      </c>
      <c r="C16" s="8" t="s">
        <v>5</v>
      </c>
      <c r="D16" s="8" t="s">
        <v>218</v>
      </c>
    </row>
    <row r="17" spans="1:4" s="6" customFormat="1" ht="20.149999999999999" customHeight="1" x14ac:dyDescent="0.35">
      <c r="A17" s="4" t="s">
        <v>150</v>
      </c>
      <c r="B17" s="3" t="s">
        <v>27</v>
      </c>
      <c r="C17" s="8" t="s">
        <v>5</v>
      </c>
      <c r="D17" s="8">
        <v>13</v>
      </c>
    </row>
    <row r="18" spans="1:4" s="6" customFormat="1" ht="20.149999999999999" customHeight="1" x14ac:dyDescent="0.35">
      <c r="A18" s="4" t="s">
        <v>151</v>
      </c>
      <c r="B18" s="4" t="s">
        <v>39</v>
      </c>
      <c r="C18" s="8" t="s">
        <v>6</v>
      </c>
      <c r="D18" s="8">
        <v>13</v>
      </c>
    </row>
    <row r="19" spans="1:4" s="6" customFormat="1" ht="20.149999999999999" customHeight="1" x14ac:dyDescent="0.35">
      <c r="A19" s="4" t="s">
        <v>346</v>
      </c>
      <c r="B19" s="4" t="s">
        <v>40</v>
      </c>
      <c r="C19" s="8" t="s">
        <v>6</v>
      </c>
      <c r="D19" s="8">
        <v>10</v>
      </c>
    </row>
    <row r="20" spans="1:4" s="6" customFormat="1" ht="20.149999999999999" customHeight="1" x14ac:dyDescent="0.35">
      <c r="A20" s="4" t="s">
        <v>153</v>
      </c>
      <c r="B20" s="3" t="s">
        <v>28</v>
      </c>
      <c r="C20" s="8" t="s">
        <v>6</v>
      </c>
      <c r="D20" s="8">
        <v>3</v>
      </c>
    </row>
    <row r="21" spans="1:4" s="6" customFormat="1" ht="20.149999999999999" customHeight="1" x14ac:dyDescent="0.35">
      <c r="A21" s="4" t="s">
        <v>154</v>
      </c>
      <c r="B21" s="3" t="s">
        <v>29</v>
      </c>
      <c r="C21" s="8" t="s">
        <v>6</v>
      </c>
      <c r="D21" s="8">
        <v>6</v>
      </c>
    </row>
    <row r="22" spans="1:4" s="6" customFormat="1" ht="20.149999999999999" customHeight="1" x14ac:dyDescent="0.35">
      <c r="A22" s="4" t="s">
        <v>155</v>
      </c>
      <c r="B22" s="3" t="s">
        <v>146</v>
      </c>
      <c r="C22" s="8"/>
      <c r="D22" s="8">
        <v>261</v>
      </c>
    </row>
    <row r="23" spans="1:4" s="6" customFormat="1" ht="20.149999999999999" customHeight="1" x14ac:dyDescent="0.35">
      <c r="A23" s="4" t="s">
        <v>156</v>
      </c>
      <c r="B23" s="9" t="s">
        <v>147</v>
      </c>
      <c r="C23" s="8" t="s">
        <v>6</v>
      </c>
      <c r="D23" s="8">
        <v>261</v>
      </c>
    </row>
    <row r="24" spans="1:4" s="6" customFormat="1" ht="20.149999999999999" customHeight="1" x14ac:dyDescent="0.35">
      <c r="A24" s="4" t="s">
        <v>157</v>
      </c>
      <c r="B24" s="9" t="s">
        <v>148</v>
      </c>
      <c r="C24" s="8" t="s">
        <v>6</v>
      </c>
      <c r="D24" s="8">
        <v>0</v>
      </c>
    </row>
    <row r="25" spans="1:4" s="6" customFormat="1" ht="20.149999999999999" customHeight="1" x14ac:dyDescent="0.35">
      <c r="A25" s="4" t="s">
        <v>158</v>
      </c>
      <c r="B25" s="3" t="s">
        <v>30</v>
      </c>
      <c r="C25" s="5" t="s">
        <v>7</v>
      </c>
      <c r="D25" s="5" t="s">
        <v>247</v>
      </c>
    </row>
    <row r="26" spans="1:4" s="6" customFormat="1" ht="20.149999999999999" customHeight="1" x14ac:dyDescent="0.35">
      <c r="A26" s="4" t="s">
        <v>159</v>
      </c>
      <c r="B26" s="4" t="s">
        <v>41</v>
      </c>
      <c r="C26" s="5" t="s">
        <v>7</v>
      </c>
      <c r="D26" s="5" t="s">
        <v>248</v>
      </c>
    </row>
    <row r="27" spans="1:4" s="6" customFormat="1" ht="20.149999999999999" customHeight="1" x14ac:dyDescent="0.35">
      <c r="A27" s="4" t="s">
        <v>160</v>
      </c>
      <c r="B27" s="4" t="s">
        <v>42</v>
      </c>
      <c r="C27" s="5" t="s">
        <v>7</v>
      </c>
      <c r="D27" s="5" t="s">
        <v>249</v>
      </c>
    </row>
    <row r="28" spans="1:4" s="6" customFormat="1" ht="30" customHeight="1" x14ac:dyDescent="0.35">
      <c r="A28" s="4" t="s">
        <v>161</v>
      </c>
      <c r="B28" s="4" t="s">
        <v>43</v>
      </c>
      <c r="C28" s="5" t="s">
        <v>7</v>
      </c>
      <c r="D28" s="5" t="s">
        <v>249</v>
      </c>
    </row>
    <row r="29" spans="1:4" s="6" customFormat="1" ht="33" customHeight="1" x14ac:dyDescent="0.35">
      <c r="A29" s="4" t="s">
        <v>165</v>
      </c>
      <c r="B29" s="3" t="s">
        <v>162</v>
      </c>
      <c r="C29" s="5" t="s">
        <v>5</v>
      </c>
      <c r="D29" s="5"/>
    </row>
    <row r="30" spans="1:4" s="6" customFormat="1" ht="30" customHeight="1" x14ac:dyDescent="0.35">
      <c r="A30" s="4" t="s">
        <v>166</v>
      </c>
      <c r="B30" s="3" t="s">
        <v>163</v>
      </c>
      <c r="C30" s="5" t="s">
        <v>7</v>
      </c>
      <c r="D30" s="5" t="s">
        <v>250</v>
      </c>
    </row>
    <row r="31" spans="1:4" s="6" customFormat="1" ht="21" customHeight="1" x14ac:dyDescent="0.35">
      <c r="A31" s="4" t="s">
        <v>167</v>
      </c>
      <c r="B31" s="3" t="s">
        <v>164</v>
      </c>
      <c r="C31" s="5" t="s">
        <v>7</v>
      </c>
      <c r="D31" s="5" t="s">
        <v>219</v>
      </c>
    </row>
    <row r="32" spans="1:4" s="6" customFormat="1" ht="20.149999999999999" customHeight="1" x14ac:dyDescent="0.35">
      <c r="A32" s="4" t="s">
        <v>168</v>
      </c>
      <c r="B32" s="3" t="s">
        <v>31</v>
      </c>
      <c r="C32" s="5" t="s">
        <v>5</v>
      </c>
      <c r="D32" s="5" t="s">
        <v>219</v>
      </c>
    </row>
    <row r="33" spans="1:4" s="6" customFormat="1" ht="29.25" customHeight="1" x14ac:dyDescent="0.35">
      <c r="A33" s="4" t="s">
        <v>172</v>
      </c>
      <c r="B33" s="3" t="s">
        <v>169</v>
      </c>
      <c r="C33" s="5" t="s">
        <v>5</v>
      </c>
      <c r="D33" s="8" t="s">
        <v>219</v>
      </c>
    </row>
    <row r="34" spans="1:4" s="6" customFormat="1" ht="20.149999999999999" customHeight="1" x14ac:dyDescent="0.35">
      <c r="A34" s="4" t="s">
        <v>173</v>
      </c>
      <c r="B34" s="3" t="s">
        <v>170</v>
      </c>
      <c r="C34" s="5" t="s">
        <v>5</v>
      </c>
      <c r="D34" s="5" t="s">
        <v>219</v>
      </c>
    </row>
    <row r="35" spans="1:4" s="6" customFormat="1" ht="20.149999999999999" customHeight="1" x14ac:dyDescent="0.35">
      <c r="A35" s="4" t="s">
        <v>174</v>
      </c>
      <c r="B35" s="3" t="s">
        <v>171</v>
      </c>
      <c r="C35" s="5" t="s">
        <v>5</v>
      </c>
      <c r="D35" s="5"/>
    </row>
    <row r="36" spans="1:4" s="6" customFormat="1" ht="20.149999999999999" customHeight="1" x14ac:dyDescent="0.35">
      <c r="A36" s="4" t="s">
        <v>175</v>
      </c>
      <c r="B36" s="3" t="s">
        <v>32</v>
      </c>
      <c r="C36" s="5" t="s">
        <v>5</v>
      </c>
      <c r="D36" s="5"/>
    </row>
    <row r="37" spans="1:4" s="6" customFormat="1" ht="20.25" customHeight="1" x14ac:dyDescent="0.35">
      <c r="A37" s="100" t="s">
        <v>35</v>
      </c>
      <c r="B37" s="100"/>
      <c r="C37" s="100"/>
      <c r="D37" s="100"/>
    </row>
    <row r="38" spans="1:4" s="6" customFormat="1" ht="20.149999999999999" customHeight="1" x14ac:dyDescent="0.35">
      <c r="A38" s="4" t="s">
        <v>176</v>
      </c>
      <c r="B38" s="3" t="s">
        <v>36</v>
      </c>
      <c r="C38" s="13" t="s">
        <v>5</v>
      </c>
      <c r="D38" s="21" t="s">
        <v>235</v>
      </c>
    </row>
    <row r="39" spans="1:4" s="6" customFormat="1" ht="20.149999999999999" customHeight="1" x14ac:dyDescent="0.35">
      <c r="A39" s="4" t="s">
        <v>177</v>
      </c>
      <c r="B39" s="3" t="s">
        <v>37</v>
      </c>
      <c r="C39" s="13" t="s">
        <v>5</v>
      </c>
      <c r="D39" s="11"/>
    </row>
    <row r="40" spans="1:4" s="6" customFormat="1" ht="20.149999999999999" customHeight="1" x14ac:dyDescent="0.35">
      <c r="A40" s="4" t="s">
        <v>178</v>
      </c>
      <c r="B40" s="3" t="s">
        <v>38</v>
      </c>
      <c r="C40" s="13" t="s">
        <v>5</v>
      </c>
      <c r="D40" s="13"/>
    </row>
    <row r="41" spans="1:4" s="6" customFormat="1" x14ac:dyDescent="0.35"/>
  </sheetData>
  <mergeCells count="6">
    <mergeCell ref="A37:D37"/>
    <mergeCell ref="A1:D1"/>
    <mergeCell ref="A3:D3"/>
    <mergeCell ref="A7:D7"/>
    <mergeCell ref="A10:D10"/>
    <mergeCell ref="A12:D1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58" workbookViewId="0">
      <selection activeCell="D4" sqref="D4"/>
    </sheetView>
  </sheetViews>
  <sheetFormatPr defaultColWidth="9.08984375" defaultRowHeight="15.5" x14ac:dyDescent="0.35"/>
  <cols>
    <col min="1" max="1" width="5.90625" style="1" customWidth="1"/>
    <col min="2" max="2" width="50.54296875" style="1" customWidth="1"/>
    <col min="3" max="3" width="9.08984375" style="1"/>
    <col min="4" max="4" width="21.54296875" style="1" customWidth="1"/>
    <col min="5" max="16384" width="9.08984375" style="1"/>
  </cols>
  <sheetData>
    <row r="1" spans="1:4" s="15" customFormat="1" ht="48" customHeight="1" x14ac:dyDescent="0.3">
      <c r="A1" s="107" t="s">
        <v>88</v>
      </c>
      <c r="B1" s="107"/>
      <c r="C1" s="107"/>
      <c r="D1" s="107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12" t="s">
        <v>4</v>
      </c>
      <c r="C4" s="8" t="s">
        <v>5</v>
      </c>
      <c r="D4" s="16">
        <v>42814</v>
      </c>
    </row>
    <row r="5" spans="1:4" s="6" customFormat="1" ht="20.149999999999999" customHeight="1" x14ac:dyDescent="0.35">
      <c r="A5" s="100" t="s">
        <v>46</v>
      </c>
      <c r="B5" s="100"/>
      <c r="C5" s="100"/>
      <c r="D5" s="100"/>
    </row>
    <row r="6" spans="1:4" s="6" customFormat="1" ht="62.25" customHeight="1" x14ac:dyDescent="0.35">
      <c r="A6" s="4" t="s">
        <v>9</v>
      </c>
      <c r="B6" s="3" t="s">
        <v>47</v>
      </c>
      <c r="C6" s="5" t="s">
        <v>5</v>
      </c>
      <c r="D6" s="5" t="s">
        <v>236</v>
      </c>
    </row>
    <row r="7" spans="1:4" s="6" customFormat="1" ht="20.149999999999999" customHeight="1" x14ac:dyDescent="0.35">
      <c r="A7" s="100" t="s">
        <v>179</v>
      </c>
      <c r="B7" s="100"/>
      <c r="C7" s="100"/>
      <c r="D7" s="100"/>
    </row>
    <row r="8" spans="1:4" s="6" customFormat="1" ht="30.75" customHeight="1" x14ac:dyDescent="0.35">
      <c r="A8" s="4" t="s">
        <v>10</v>
      </c>
      <c r="B8" s="3" t="s">
        <v>180</v>
      </c>
      <c r="C8" s="5" t="s">
        <v>5</v>
      </c>
      <c r="D8" s="5" t="s">
        <v>237</v>
      </c>
    </row>
    <row r="9" spans="1:4" s="6" customFormat="1" ht="37.5" customHeight="1" x14ac:dyDescent="0.35">
      <c r="A9" s="4" t="s">
        <v>11</v>
      </c>
      <c r="B9" s="3" t="s">
        <v>33</v>
      </c>
      <c r="C9" s="5" t="s">
        <v>5</v>
      </c>
      <c r="D9" s="8" t="s">
        <v>238</v>
      </c>
    </row>
    <row r="10" spans="1:4" s="6" customFormat="1" ht="20.149999999999999" customHeight="1" x14ac:dyDescent="0.35">
      <c r="A10" s="100" t="s">
        <v>89</v>
      </c>
      <c r="B10" s="100"/>
      <c r="C10" s="100"/>
      <c r="D10" s="100"/>
    </row>
    <row r="11" spans="1:4" s="6" customFormat="1" ht="20.149999999999999" customHeight="1" x14ac:dyDescent="0.35">
      <c r="A11" s="4" t="s">
        <v>142</v>
      </c>
      <c r="B11" s="3" t="s">
        <v>48</v>
      </c>
      <c r="C11" s="5" t="s">
        <v>5</v>
      </c>
      <c r="D11" s="5" t="s">
        <v>241</v>
      </c>
    </row>
    <row r="12" spans="1:4" s="6" customFormat="1" ht="20.149999999999999" customHeight="1" x14ac:dyDescent="0.35">
      <c r="A12" s="103" t="s">
        <v>49</v>
      </c>
      <c r="B12" s="103"/>
      <c r="C12" s="103"/>
      <c r="D12" s="103"/>
    </row>
    <row r="13" spans="1:4" s="6" customFormat="1" ht="52.5" customHeight="1" x14ac:dyDescent="0.35">
      <c r="A13" s="4" t="s">
        <v>143</v>
      </c>
      <c r="B13" s="3" t="s">
        <v>50</v>
      </c>
      <c r="C13" s="5" t="s">
        <v>5</v>
      </c>
      <c r="D13" s="5" t="s">
        <v>242</v>
      </c>
    </row>
    <row r="14" spans="1:4" s="6" customFormat="1" ht="61.5" customHeight="1" x14ac:dyDescent="0.35">
      <c r="A14" s="4" t="s">
        <v>144</v>
      </c>
      <c r="B14" s="3" t="s">
        <v>51</v>
      </c>
      <c r="C14" s="5" t="s">
        <v>5</v>
      </c>
      <c r="D14" s="8" t="s">
        <v>243</v>
      </c>
    </row>
    <row r="15" spans="1:4" s="6" customFormat="1" ht="20.149999999999999" customHeight="1" x14ac:dyDescent="0.35">
      <c r="A15" s="103" t="s">
        <v>52</v>
      </c>
      <c r="B15" s="103"/>
      <c r="C15" s="103"/>
      <c r="D15" s="103"/>
    </row>
    <row r="16" spans="1:4" s="6" customFormat="1" ht="20.149999999999999" customHeight="1" x14ac:dyDescent="0.35">
      <c r="A16" s="4" t="s">
        <v>149</v>
      </c>
      <c r="B16" s="3" t="s">
        <v>53</v>
      </c>
      <c r="C16" s="5" t="s">
        <v>7</v>
      </c>
      <c r="D16" s="5" t="s">
        <v>251</v>
      </c>
    </row>
    <row r="17" spans="1:4" s="6" customFormat="1" ht="20.149999999999999" customHeight="1" x14ac:dyDescent="0.35">
      <c r="A17" s="100" t="s">
        <v>54</v>
      </c>
      <c r="B17" s="100"/>
      <c r="C17" s="100"/>
      <c r="D17" s="100"/>
    </row>
    <row r="18" spans="1:4" s="6" customFormat="1" ht="20.149999999999999" customHeight="1" x14ac:dyDescent="0.35">
      <c r="A18" s="4" t="s">
        <v>150</v>
      </c>
      <c r="B18" s="3" t="s">
        <v>55</v>
      </c>
      <c r="C18" s="5" t="s">
        <v>5</v>
      </c>
      <c r="D18" s="5" t="s">
        <v>240</v>
      </c>
    </row>
    <row r="19" spans="1:4" s="6" customFormat="1" ht="20.149999999999999" customHeight="1" x14ac:dyDescent="0.35">
      <c r="A19" s="4" t="s">
        <v>151</v>
      </c>
      <c r="B19" s="3" t="s">
        <v>56</v>
      </c>
      <c r="C19" s="8" t="s">
        <v>6</v>
      </c>
      <c r="D19" s="5">
        <v>3</v>
      </c>
    </row>
    <row r="20" spans="1:4" s="6" customFormat="1" ht="20.149999999999999" customHeight="1" x14ac:dyDescent="0.35">
      <c r="A20" s="100" t="s">
        <v>90</v>
      </c>
      <c r="B20" s="100"/>
      <c r="C20" s="100"/>
      <c r="D20" s="100"/>
    </row>
    <row r="21" spans="1:4" s="6" customFormat="1" ht="20.149999999999999" customHeight="1" x14ac:dyDescent="0.35">
      <c r="A21" s="4" t="s">
        <v>152</v>
      </c>
      <c r="B21" s="7" t="s">
        <v>57</v>
      </c>
      <c r="C21" s="5" t="s">
        <v>5</v>
      </c>
      <c r="D21" s="26">
        <v>1</v>
      </c>
    </row>
    <row r="22" spans="1:4" s="6" customFormat="1" ht="20.149999999999999" customHeight="1" x14ac:dyDescent="0.35">
      <c r="A22" s="4" t="s">
        <v>153</v>
      </c>
      <c r="B22" s="3" t="s">
        <v>58</v>
      </c>
      <c r="C22" s="5" t="s">
        <v>5</v>
      </c>
      <c r="D22" s="8" t="s">
        <v>239</v>
      </c>
    </row>
    <row r="23" spans="1:4" s="6" customFormat="1" ht="20.149999999999999" customHeight="1" x14ac:dyDescent="0.35">
      <c r="A23" s="4">
        <v>13</v>
      </c>
      <c r="B23" s="7" t="s">
        <v>59</v>
      </c>
      <c r="C23" s="5" t="s">
        <v>5</v>
      </c>
      <c r="D23" s="5">
        <v>2008</v>
      </c>
    </row>
    <row r="24" spans="1:4" s="6" customFormat="1" ht="20.149999999999999" customHeight="1" x14ac:dyDescent="0.35">
      <c r="A24" s="4">
        <v>14</v>
      </c>
      <c r="B24" s="7" t="s">
        <v>57</v>
      </c>
      <c r="C24" s="5" t="s">
        <v>5</v>
      </c>
      <c r="D24" s="26">
        <v>1</v>
      </c>
    </row>
    <row r="25" spans="1:4" s="6" customFormat="1" ht="20.149999999999999" customHeight="1" x14ac:dyDescent="0.35">
      <c r="A25" s="4">
        <v>15</v>
      </c>
      <c r="B25" s="3" t="s">
        <v>58</v>
      </c>
      <c r="C25" s="5" t="s">
        <v>5</v>
      </c>
      <c r="D25" s="8" t="s">
        <v>239</v>
      </c>
    </row>
    <row r="26" spans="1:4" s="6" customFormat="1" ht="20.149999999999999" customHeight="1" x14ac:dyDescent="0.35">
      <c r="A26" s="4">
        <v>16</v>
      </c>
      <c r="B26" s="7" t="s">
        <v>59</v>
      </c>
      <c r="C26" s="5" t="s">
        <v>5</v>
      </c>
      <c r="D26" s="5">
        <v>2008</v>
      </c>
    </row>
    <row r="27" spans="1:4" s="6" customFormat="1" ht="20.149999999999999" customHeight="1" x14ac:dyDescent="0.35">
      <c r="A27" s="4" t="s">
        <v>152</v>
      </c>
      <c r="B27" s="7" t="s">
        <v>57</v>
      </c>
      <c r="C27" s="5" t="s">
        <v>5</v>
      </c>
      <c r="D27" s="26">
        <v>2</v>
      </c>
    </row>
    <row r="28" spans="1:4" s="6" customFormat="1" ht="20.149999999999999" customHeight="1" x14ac:dyDescent="0.35">
      <c r="A28" s="4" t="s">
        <v>153</v>
      </c>
      <c r="B28" s="3" t="s">
        <v>58</v>
      </c>
      <c r="C28" s="5" t="s">
        <v>5</v>
      </c>
      <c r="D28" s="8" t="s">
        <v>239</v>
      </c>
    </row>
    <row r="29" spans="1:4" s="6" customFormat="1" ht="20.149999999999999" customHeight="1" x14ac:dyDescent="0.35">
      <c r="A29" s="4">
        <v>17</v>
      </c>
      <c r="B29" s="7" t="s">
        <v>59</v>
      </c>
      <c r="C29" s="5" t="s">
        <v>5</v>
      </c>
      <c r="D29" s="5">
        <v>2008</v>
      </c>
    </row>
    <row r="30" spans="1:4" s="6" customFormat="1" ht="20.149999999999999" customHeight="1" x14ac:dyDescent="0.35">
      <c r="A30" s="4">
        <v>18</v>
      </c>
      <c r="B30" s="7" t="s">
        <v>57</v>
      </c>
      <c r="C30" s="5" t="s">
        <v>5</v>
      </c>
      <c r="D30" s="26">
        <v>2</v>
      </c>
    </row>
    <row r="31" spans="1:4" s="6" customFormat="1" ht="20.149999999999999" customHeight="1" x14ac:dyDescent="0.35">
      <c r="A31" s="4">
        <v>19</v>
      </c>
      <c r="B31" s="3" t="s">
        <v>58</v>
      </c>
      <c r="C31" s="5" t="s">
        <v>5</v>
      </c>
      <c r="D31" s="8" t="s">
        <v>239</v>
      </c>
    </row>
    <row r="32" spans="1:4" s="6" customFormat="1" ht="20.149999999999999" customHeight="1" x14ac:dyDescent="0.35">
      <c r="A32" s="4">
        <v>20</v>
      </c>
      <c r="B32" s="7" t="s">
        <v>59</v>
      </c>
      <c r="C32" s="5" t="s">
        <v>5</v>
      </c>
      <c r="D32" s="5">
        <v>2008</v>
      </c>
    </row>
    <row r="33" spans="1:4" s="6" customFormat="1" ht="20.149999999999999" customHeight="1" x14ac:dyDescent="0.35">
      <c r="A33" s="4" t="s">
        <v>152</v>
      </c>
      <c r="B33" s="3" t="s">
        <v>58</v>
      </c>
      <c r="C33" s="5" t="s">
        <v>5</v>
      </c>
      <c r="D33" s="8" t="s">
        <v>239</v>
      </c>
    </row>
    <row r="34" spans="1:4" s="6" customFormat="1" ht="20.149999999999999" customHeight="1" x14ac:dyDescent="0.35">
      <c r="A34" s="4" t="s">
        <v>153</v>
      </c>
      <c r="B34" s="7" t="s">
        <v>59</v>
      </c>
      <c r="C34" s="5" t="s">
        <v>5</v>
      </c>
      <c r="D34" s="5">
        <v>2008</v>
      </c>
    </row>
    <row r="35" spans="1:4" s="6" customFormat="1" ht="20.149999999999999" customHeight="1" x14ac:dyDescent="0.35">
      <c r="A35" s="4">
        <v>21</v>
      </c>
      <c r="B35" s="7" t="s">
        <v>57</v>
      </c>
      <c r="C35" s="5" t="s">
        <v>5</v>
      </c>
      <c r="D35" s="26">
        <v>3</v>
      </c>
    </row>
    <row r="36" spans="1:4" s="6" customFormat="1" ht="20.149999999999999" customHeight="1" x14ac:dyDescent="0.35">
      <c r="A36" s="4">
        <v>22</v>
      </c>
      <c r="B36" s="3" t="s">
        <v>58</v>
      </c>
      <c r="C36" s="5" t="s">
        <v>5</v>
      </c>
      <c r="D36" s="8" t="s">
        <v>239</v>
      </c>
    </row>
    <row r="37" spans="1:4" s="6" customFormat="1" ht="20.149999999999999" customHeight="1" x14ac:dyDescent="0.35">
      <c r="A37" s="4">
        <v>23</v>
      </c>
      <c r="B37" s="7" t="s">
        <v>59</v>
      </c>
      <c r="C37" s="5" t="s">
        <v>5</v>
      </c>
      <c r="D37" s="5">
        <v>2008</v>
      </c>
    </row>
    <row r="38" spans="1:4" s="6" customFormat="1" ht="20.149999999999999" customHeight="1" x14ac:dyDescent="0.35">
      <c r="A38" s="4">
        <v>21</v>
      </c>
      <c r="B38" s="7" t="s">
        <v>57</v>
      </c>
      <c r="C38" s="30" t="s">
        <v>5</v>
      </c>
      <c r="D38" s="26">
        <v>3</v>
      </c>
    </row>
    <row r="39" spans="1:4" s="6" customFormat="1" ht="20.149999999999999" customHeight="1" x14ac:dyDescent="0.35">
      <c r="A39" s="4">
        <v>22</v>
      </c>
      <c r="B39" s="3" t="s">
        <v>58</v>
      </c>
      <c r="C39" s="30" t="s">
        <v>5</v>
      </c>
      <c r="D39" s="8" t="s">
        <v>239</v>
      </c>
    </row>
    <row r="40" spans="1:4" s="6" customFormat="1" ht="20.149999999999999" customHeight="1" x14ac:dyDescent="0.35">
      <c r="A40" s="4">
        <v>23</v>
      </c>
      <c r="B40" s="7" t="s">
        <v>59</v>
      </c>
      <c r="C40" s="30" t="s">
        <v>5</v>
      </c>
      <c r="D40" s="30">
        <v>2008</v>
      </c>
    </row>
    <row r="41" spans="1:4" s="6" customFormat="1" ht="20.149999999999999" customHeight="1" x14ac:dyDescent="0.35">
      <c r="A41" s="104" t="s">
        <v>60</v>
      </c>
      <c r="B41" s="105"/>
      <c r="C41" s="105"/>
      <c r="D41" s="106"/>
    </row>
    <row r="42" spans="1:4" s="6" customFormat="1" ht="20.149999999999999" customHeight="1" x14ac:dyDescent="0.35">
      <c r="A42" s="4">
        <v>24</v>
      </c>
      <c r="B42" s="7" t="s">
        <v>61</v>
      </c>
      <c r="C42" s="5" t="s">
        <v>5</v>
      </c>
      <c r="D42" s="5" t="s">
        <v>252</v>
      </c>
    </row>
    <row r="43" spans="1:4" s="6" customFormat="1" ht="20.149999999999999" customHeight="1" x14ac:dyDescent="0.35">
      <c r="A43" s="4"/>
      <c r="B43" s="7" t="s">
        <v>62</v>
      </c>
      <c r="C43" s="5" t="s">
        <v>5</v>
      </c>
      <c r="D43" s="5" t="s">
        <v>253</v>
      </c>
    </row>
    <row r="44" spans="1:4" s="6" customFormat="1" ht="20.149999999999999" customHeight="1" x14ac:dyDescent="0.35">
      <c r="A44" s="4"/>
      <c r="B44" s="3" t="s">
        <v>63</v>
      </c>
      <c r="C44" s="5" t="s">
        <v>5</v>
      </c>
      <c r="D44" s="8" t="s">
        <v>254</v>
      </c>
    </row>
    <row r="45" spans="1:4" s="6" customFormat="1" ht="20.149999999999999" customHeight="1" x14ac:dyDescent="0.35">
      <c r="A45" s="4"/>
      <c r="B45" s="3" t="s">
        <v>64</v>
      </c>
      <c r="C45" s="5" t="s">
        <v>5</v>
      </c>
      <c r="D45" s="8" t="s">
        <v>255</v>
      </c>
    </row>
    <row r="46" spans="1:4" s="6" customFormat="1" ht="20.149999999999999" customHeight="1" x14ac:dyDescent="0.35">
      <c r="A46" s="4"/>
      <c r="B46" s="3" t="s">
        <v>65</v>
      </c>
      <c r="C46" s="5" t="s">
        <v>5</v>
      </c>
      <c r="D46" s="16">
        <v>39264</v>
      </c>
    </row>
    <row r="47" spans="1:4" s="6" customFormat="1" ht="20.149999999999999" customHeight="1" x14ac:dyDescent="0.35">
      <c r="A47" s="4"/>
      <c r="B47" s="3" t="s">
        <v>66</v>
      </c>
      <c r="C47" s="5" t="s">
        <v>5</v>
      </c>
      <c r="D47" s="16">
        <v>43647</v>
      </c>
    </row>
    <row r="48" spans="1:4" s="6" customFormat="1" ht="20.149999999999999" customHeight="1" x14ac:dyDescent="0.35">
      <c r="A48" s="4">
        <v>25</v>
      </c>
      <c r="B48" s="7" t="s">
        <v>61</v>
      </c>
      <c r="C48" s="5" t="s">
        <v>5</v>
      </c>
      <c r="D48" s="5" t="s">
        <v>256</v>
      </c>
    </row>
    <row r="49" spans="1:4" s="6" customFormat="1" ht="20.149999999999999" customHeight="1" x14ac:dyDescent="0.35">
      <c r="A49" s="4"/>
      <c r="B49" s="7" t="s">
        <v>62</v>
      </c>
      <c r="C49" s="5" t="s">
        <v>5</v>
      </c>
      <c r="D49" s="5" t="s">
        <v>253</v>
      </c>
    </row>
    <row r="50" spans="1:4" s="6" customFormat="1" ht="20.149999999999999" customHeight="1" x14ac:dyDescent="0.35">
      <c r="A50" s="4"/>
      <c r="B50" s="3" t="s">
        <v>63</v>
      </c>
      <c r="C50" s="5" t="s">
        <v>5</v>
      </c>
      <c r="D50" s="8" t="s">
        <v>257</v>
      </c>
    </row>
    <row r="51" spans="1:4" s="6" customFormat="1" ht="20.149999999999999" customHeight="1" x14ac:dyDescent="0.35">
      <c r="A51" s="4"/>
      <c r="B51" s="3" t="s">
        <v>64</v>
      </c>
      <c r="C51" s="5" t="s">
        <v>5</v>
      </c>
      <c r="D51" s="8" t="s">
        <v>258</v>
      </c>
    </row>
    <row r="52" spans="1:4" s="6" customFormat="1" ht="20.149999999999999" customHeight="1" x14ac:dyDescent="0.35">
      <c r="A52" s="4"/>
      <c r="B52" s="3" t="s">
        <v>65</v>
      </c>
      <c r="C52" s="5" t="s">
        <v>5</v>
      </c>
      <c r="D52" s="16">
        <v>39264</v>
      </c>
    </row>
    <row r="53" spans="1:4" s="6" customFormat="1" ht="39.9" customHeight="1" x14ac:dyDescent="0.35">
      <c r="A53" s="4"/>
      <c r="B53" s="3" t="s">
        <v>66</v>
      </c>
      <c r="C53" s="5" t="s">
        <v>5</v>
      </c>
      <c r="D53" s="16">
        <v>43770</v>
      </c>
    </row>
    <row r="54" spans="1:4" ht="31" x14ac:dyDescent="0.35">
      <c r="A54" s="4">
        <v>26</v>
      </c>
      <c r="B54" s="7" t="s">
        <v>61</v>
      </c>
      <c r="C54" s="5" t="s">
        <v>5</v>
      </c>
      <c r="D54" s="5" t="s">
        <v>259</v>
      </c>
    </row>
    <row r="55" spans="1:4" x14ac:dyDescent="0.35">
      <c r="A55" s="4"/>
      <c r="B55" s="7" t="s">
        <v>62</v>
      </c>
      <c r="C55" s="5" t="s">
        <v>5</v>
      </c>
      <c r="D55" s="5" t="s">
        <v>253</v>
      </c>
    </row>
    <row r="56" spans="1:4" x14ac:dyDescent="0.35">
      <c r="A56" s="4"/>
      <c r="B56" s="23" t="s">
        <v>63</v>
      </c>
      <c r="C56" s="5" t="s">
        <v>5</v>
      </c>
      <c r="D56" s="24" t="s">
        <v>260</v>
      </c>
    </row>
    <row r="57" spans="1:4" x14ac:dyDescent="0.35">
      <c r="A57" s="4"/>
      <c r="B57" s="3" t="s">
        <v>64</v>
      </c>
      <c r="C57" s="5" t="s">
        <v>5</v>
      </c>
      <c r="D57" s="8" t="s">
        <v>258</v>
      </c>
    </row>
    <row r="58" spans="1:4" x14ac:dyDescent="0.35">
      <c r="A58" s="4"/>
      <c r="B58" s="3" t="s">
        <v>65</v>
      </c>
      <c r="C58" s="5" t="s">
        <v>5</v>
      </c>
      <c r="D58" s="16">
        <v>39264</v>
      </c>
    </row>
    <row r="59" spans="1:4" x14ac:dyDescent="0.35">
      <c r="A59" s="4"/>
      <c r="B59" s="3" t="s">
        <v>66</v>
      </c>
      <c r="C59" s="5" t="s">
        <v>5</v>
      </c>
      <c r="D59" s="16">
        <v>44958</v>
      </c>
    </row>
    <row r="60" spans="1:4" x14ac:dyDescent="0.35">
      <c r="A60" s="4">
        <v>27</v>
      </c>
      <c r="B60" s="7" t="s">
        <v>61</v>
      </c>
      <c r="C60" s="5" t="s">
        <v>5</v>
      </c>
      <c r="D60" s="5" t="s">
        <v>261</v>
      </c>
    </row>
    <row r="61" spans="1:4" x14ac:dyDescent="0.35">
      <c r="A61" s="4"/>
      <c r="B61" s="7" t="s">
        <v>62</v>
      </c>
      <c r="C61" s="5" t="s">
        <v>5</v>
      </c>
      <c r="D61" s="5" t="s">
        <v>253</v>
      </c>
    </row>
    <row r="62" spans="1:4" x14ac:dyDescent="0.35">
      <c r="A62" s="4"/>
      <c r="B62" s="3" t="s">
        <v>63</v>
      </c>
      <c r="C62" s="5" t="s">
        <v>5</v>
      </c>
      <c r="D62" s="8" t="s">
        <v>257</v>
      </c>
    </row>
    <row r="63" spans="1:4" x14ac:dyDescent="0.35">
      <c r="A63" s="4"/>
      <c r="B63" s="3" t="s">
        <v>64</v>
      </c>
      <c r="C63" s="5" t="s">
        <v>5</v>
      </c>
      <c r="D63" s="8" t="s">
        <v>262</v>
      </c>
    </row>
    <row r="64" spans="1:4" x14ac:dyDescent="0.35">
      <c r="A64" s="4"/>
      <c r="B64" s="3" t="s">
        <v>65</v>
      </c>
      <c r="C64" s="5" t="s">
        <v>5</v>
      </c>
      <c r="D64" s="16">
        <v>39114</v>
      </c>
    </row>
    <row r="65" spans="1:4" x14ac:dyDescent="0.35">
      <c r="A65" s="4"/>
      <c r="B65" s="3" t="s">
        <v>66</v>
      </c>
      <c r="C65" s="5" t="s">
        <v>5</v>
      </c>
      <c r="D65" s="16">
        <v>44958</v>
      </c>
    </row>
    <row r="66" spans="1:4" x14ac:dyDescent="0.35">
      <c r="A66" s="4">
        <v>28</v>
      </c>
      <c r="B66" s="7" t="s">
        <v>61</v>
      </c>
      <c r="C66" s="5" t="s">
        <v>5</v>
      </c>
      <c r="D66" s="5" t="s">
        <v>263</v>
      </c>
    </row>
    <row r="67" spans="1:4" x14ac:dyDescent="0.35">
      <c r="A67" s="4"/>
      <c r="B67" s="7" t="s">
        <v>62</v>
      </c>
      <c r="C67" s="5" t="s">
        <v>5</v>
      </c>
      <c r="D67" s="5" t="s">
        <v>264</v>
      </c>
    </row>
    <row r="68" spans="1:4" x14ac:dyDescent="0.35">
      <c r="A68" s="4"/>
      <c r="B68" s="3" t="s">
        <v>63</v>
      </c>
      <c r="C68" s="5" t="s">
        <v>5</v>
      </c>
      <c r="D68" s="8" t="s">
        <v>5</v>
      </c>
    </row>
    <row r="69" spans="1:4" x14ac:dyDescent="0.35">
      <c r="A69" s="4"/>
      <c r="B69" s="3" t="s">
        <v>64</v>
      </c>
      <c r="C69" s="5" t="s">
        <v>5</v>
      </c>
      <c r="D69" s="8" t="s">
        <v>5</v>
      </c>
    </row>
    <row r="70" spans="1:4" x14ac:dyDescent="0.35">
      <c r="A70" s="4"/>
      <c r="B70" s="3" t="s">
        <v>65</v>
      </c>
      <c r="C70" s="5" t="s">
        <v>5</v>
      </c>
      <c r="D70" s="8" t="s">
        <v>5</v>
      </c>
    </row>
    <row r="71" spans="1:4" x14ac:dyDescent="0.35">
      <c r="A71" s="4"/>
      <c r="B71" s="3" t="s">
        <v>66</v>
      </c>
      <c r="C71" s="5" t="s">
        <v>5</v>
      </c>
      <c r="D71" s="8" t="s">
        <v>5</v>
      </c>
    </row>
    <row r="72" spans="1:4" x14ac:dyDescent="0.35">
      <c r="A72" s="4">
        <v>29</v>
      </c>
      <c r="B72" s="7" t="s">
        <v>61</v>
      </c>
      <c r="C72" s="5" t="s">
        <v>5</v>
      </c>
      <c r="D72" s="5" t="s">
        <v>265</v>
      </c>
    </row>
    <row r="73" spans="1:4" x14ac:dyDescent="0.35">
      <c r="A73" s="4"/>
      <c r="B73" s="7" t="s">
        <v>62</v>
      </c>
      <c r="C73" s="5" t="s">
        <v>5</v>
      </c>
      <c r="D73" s="5" t="s">
        <v>219</v>
      </c>
    </row>
    <row r="74" spans="1:4" x14ac:dyDescent="0.35">
      <c r="A74" s="4"/>
      <c r="B74" s="3" t="s">
        <v>63</v>
      </c>
      <c r="C74" s="5" t="s">
        <v>5</v>
      </c>
      <c r="D74" s="5" t="s">
        <v>5</v>
      </c>
    </row>
    <row r="75" spans="1:4" x14ac:dyDescent="0.35">
      <c r="A75" s="4"/>
      <c r="B75" s="3" t="s">
        <v>64</v>
      </c>
      <c r="C75" s="5" t="s">
        <v>5</v>
      </c>
      <c r="D75" s="5" t="s">
        <v>5</v>
      </c>
    </row>
    <row r="76" spans="1:4" x14ac:dyDescent="0.35">
      <c r="A76" s="4"/>
      <c r="B76" s="3" t="s">
        <v>65</v>
      </c>
      <c r="C76" s="5" t="s">
        <v>5</v>
      </c>
      <c r="D76" s="8" t="s">
        <v>5</v>
      </c>
    </row>
    <row r="77" spans="1:4" x14ac:dyDescent="0.35">
      <c r="A77" s="4"/>
      <c r="B77" s="3" t="s">
        <v>66</v>
      </c>
      <c r="C77" s="5" t="s">
        <v>5</v>
      </c>
      <c r="D77" s="8" t="s">
        <v>5</v>
      </c>
    </row>
    <row r="78" spans="1:4" x14ac:dyDescent="0.35">
      <c r="A78" s="103" t="s">
        <v>67</v>
      </c>
      <c r="B78" s="103"/>
      <c r="C78" s="103"/>
      <c r="D78" s="103"/>
    </row>
    <row r="79" spans="1:4" x14ac:dyDescent="0.35">
      <c r="A79" s="4">
        <v>30</v>
      </c>
      <c r="B79" s="7" t="s">
        <v>68</v>
      </c>
      <c r="C79" s="5" t="s">
        <v>5</v>
      </c>
      <c r="D79" s="5" t="s">
        <v>266</v>
      </c>
    </row>
    <row r="80" spans="1:4" x14ac:dyDescent="0.35">
      <c r="A80" s="4">
        <v>31</v>
      </c>
      <c r="B80" s="7" t="s">
        <v>69</v>
      </c>
      <c r="C80" s="8" t="s">
        <v>6</v>
      </c>
      <c r="D80" s="5">
        <v>2</v>
      </c>
    </row>
    <row r="81" spans="1:4" x14ac:dyDescent="0.35">
      <c r="A81" s="103" t="s">
        <v>70</v>
      </c>
      <c r="B81" s="103"/>
      <c r="C81" s="103"/>
      <c r="D81" s="103"/>
    </row>
    <row r="82" spans="1:4" x14ac:dyDescent="0.35">
      <c r="A82" s="4">
        <v>32</v>
      </c>
      <c r="B82" s="3" t="s">
        <v>71</v>
      </c>
      <c r="C82" s="5" t="s">
        <v>5</v>
      </c>
      <c r="D82" s="5" t="s">
        <v>266</v>
      </c>
    </row>
    <row r="83" spans="1:4" x14ac:dyDescent="0.35">
      <c r="A83" s="103" t="s">
        <v>72</v>
      </c>
      <c r="B83" s="103"/>
      <c r="C83" s="103"/>
      <c r="D83" s="103"/>
    </row>
    <row r="84" spans="1:4" ht="31" x14ac:dyDescent="0.35">
      <c r="A84" s="4">
        <v>33</v>
      </c>
      <c r="B84" s="7" t="s">
        <v>73</v>
      </c>
      <c r="C84" s="5" t="s">
        <v>5</v>
      </c>
      <c r="D84" s="24" t="s">
        <v>267</v>
      </c>
    </row>
    <row r="85" spans="1:4" x14ac:dyDescent="0.35">
      <c r="A85" s="103" t="s">
        <v>74</v>
      </c>
      <c r="B85" s="103"/>
      <c r="C85" s="103"/>
      <c r="D85" s="103"/>
    </row>
    <row r="86" spans="1:4" x14ac:dyDescent="0.35">
      <c r="A86" s="4">
        <v>34</v>
      </c>
      <c r="B86" s="7" t="s">
        <v>75</v>
      </c>
      <c r="C86" s="5" t="s">
        <v>5</v>
      </c>
      <c r="D86" s="8" t="s">
        <v>266</v>
      </c>
    </row>
    <row r="87" spans="1:4" x14ac:dyDescent="0.35">
      <c r="A87" s="100" t="s">
        <v>76</v>
      </c>
      <c r="B87" s="100"/>
      <c r="C87" s="100"/>
      <c r="D87" s="100"/>
    </row>
    <row r="88" spans="1:4" x14ac:dyDescent="0.35">
      <c r="A88" s="4">
        <v>35</v>
      </c>
      <c r="B88" s="7" t="s">
        <v>77</v>
      </c>
      <c r="C88" s="5" t="s">
        <v>5</v>
      </c>
      <c r="D88" s="25" t="s">
        <v>268</v>
      </c>
    </row>
    <row r="89" spans="1:4" x14ac:dyDescent="0.35">
      <c r="A89" s="4">
        <v>36</v>
      </c>
      <c r="B89" s="7" t="s">
        <v>78</v>
      </c>
      <c r="C89" s="5" t="s">
        <v>34</v>
      </c>
      <c r="D89" s="5" t="s">
        <v>219</v>
      </c>
    </row>
    <row r="90" spans="1:4" x14ac:dyDescent="0.35">
      <c r="A90" s="103" t="s">
        <v>79</v>
      </c>
      <c r="B90" s="103"/>
      <c r="C90" s="103"/>
      <c r="D90" s="103"/>
    </row>
    <row r="91" spans="1:4" x14ac:dyDescent="0.35">
      <c r="A91" s="4">
        <v>42</v>
      </c>
      <c r="B91" s="7" t="s">
        <v>80</v>
      </c>
      <c r="C91" s="5" t="s">
        <v>5</v>
      </c>
      <c r="D91" s="5" t="s">
        <v>219</v>
      </c>
    </row>
    <row r="92" spans="1:4" x14ac:dyDescent="0.35">
      <c r="A92" s="103" t="s">
        <v>81</v>
      </c>
      <c r="B92" s="103"/>
      <c r="C92" s="103"/>
      <c r="D92" s="103"/>
    </row>
    <row r="93" spans="1:4" ht="31" x14ac:dyDescent="0.35">
      <c r="A93" s="4">
        <v>43</v>
      </c>
      <c r="B93" s="3" t="s">
        <v>82</v>
      </c>
      <c r="C93" s="5" t="s">
        <v>5</v>
      </c>
      <c r="D93" s="25" t="s">
        <v>269</v>
      </c>
    </row>
    <row r="94" spans="1:4" x14ac:dyDescent="0.35">
      <c r="A94" s="103" t="s">
        <v>83</v>
      </c>
      <c r="B94" s="103"/>
      <c r="C94" s="103"/>
      <c r="D94" s="103"/>
    </row>
    <row r="95" spans="1:4" x14ac:dyDescent="0.35">
      <c r="A95" s="4">
        <v>44</v>
      </c>
      <c r="B95" s="3" t="s">
        <v>84</v>
      </c>
      <c r="C95" s="5" t="s">
        <v>5</v>
      </c>
      <c r="D95" s="25" t="s">
        <v>270</v>
      </c>
    </row>
    <row r="96" spans="1:4" x14ac:dyDescent="0.35">
      <c r="A96" s="103" t="s">
        <v>85</v>
      </c>
      <c r="B96" s="103"/>
      <c r="C96" s="103"/>
      <c r="D96" s="103"/>
    </row>
    <row r="97" spans="1:4" x14ac:dyDescent="0.35">
      <c r="A97" s="4">
        <v>45</v>
      </c>
      <c r="B97" s="3" t="s">
        <v>86</v>
      </c>
      <c r="C97" s="5" t="s">
        <v>5</v>
      </c>
      <c r="D97" s="8" t="s">
        <v>271</v>
      </c>
    </row>
    <row r="98" spans="1:4" x14ac:dyDescent="0.35">
      <c r="A98" s="100" t="s">
        <v>91</v>
      </c>
      <c r="B98" s="100"/>
      <c r="C98" s="100"/>
      <c r="D98" s="100"/>
    </row>
    <row r="99" spans="1:4" x14ac:dyDescent="0.35">
      <c r="A99" s="4">
        <v>46</v>
      </c>
      <c r="B99" s="3" t="s">
        <v>87</v>
      </c>
      <c r="C99" s="5" t="s">
        <v>5</v>
      </c>
      <c r="D99" s="8" t="s">
        <v>219</v>
      </c>
    </row>
  </sheetData>
  <mergeCells count="19">
    <mergeCell ref="A20:D20"/>
    <mergeCell ref="A41:D41"/>
    <mergeCell ref="A17:D17"/>
    <mergeCell ref="A7:D7"/>
    <mergeCell ref="A1:D1"/>
    <mergeCell ref="A5:D5"/>
    <mergeCell ref="A10:D10"/>
    <mergeCell ref="A12:D12"/>
    <mergeCell ref="A15:D15"/>
    <mergeCell ref="A78:D78"/>
    <mergeCell ref="A81:D81"/>
    <mergeCell ref="A83:D83"/>
    <mergeCell ref="A85:D85"/>
    <mergeCell ref="A87:D87"/>
    <mergeCell ref="A90:D90"/>
    <mergeCell ref="A92:D92"/>
    <mergeCell ref="A94:D94"/>
    <mergeCell ref="A96:D96"/>
    <mergeCell ref="A98:D98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view="pageBreakPreview" topLeftCell="A110" zoomScaleSheetLayoutView="100" workbookViewId="0">
      <selection activeCell="F121" sqref="F121"/>
    </sheetView>
  </sheetViews>
  <sheetFormatPr defaultColWidth="9.08984375" defaultRowHeight="15.5" x14ac:dyDescent="0.35"/>
  <cols>
    <col min="1" max="1" width="5.90625" style="1" customWidth="1"/>
    <col min="2" max="2" width="48.08984375" style="1" customWidth="1"/>
    <col min="3" max="3" width="9.08984375" style="1"/>
    <col min="4" max="4" width="34.6328125" style="1" customWidth="1"/>
    <col min="5" max="16384" width="9.08984375" style="1"/>
  </cols>
  <sheetData>
    <row r="1" spans="1:4" ht="64.5" customHeight="1" x14ac:dyDescent="0.35">
      <c r="A1" s="101" t="s">
        <v>95</v>
      </c>
      <c r="B1" s="101"/>
      <c r="C1" s="101"/>
      <c r="D1" s="101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5.15" customHeight="1" thickBot="1" x14ac:dyDescent="0.4">
      <c r="A4" s="4" t="s">
        <v>8</v>
      </c>
      <c r="B4" s="12" t="s">
        <v>4</v>
      </c>
      <c r="C4" s="5" t="s">
        <v>5</v>
      </c>
      <c r="D4" s="16">
        <v>42814</v>
      </c>
    </row>
    <row r="5" spans="1:4" s="6" customFormat="1" ht="27" customHeight="1" thickBot="1" x14ac:dyDescent="0.3">
      <c r="A5" s="4" t="s">
        <v>139</v>
      </c>
      <c r="B5" s="3" t="s">
        <v>92</v>
      </c>
      <c r="C5" s="5" t="s">
        <v>5</v>
      </c>
      <c r="D5" s="19" t="s">
        <v>220</v>
      </c>
    </row>
    <row r="6" spans="1:4" s="6" customFormat="1" ht="28.5" customHeight="1" thickBot="1" x14ac:dyDescent="0.3">
      <c r="A6" s="4" t="s">
        <v>140</v>
      </c>
      <c r="B6" s="7" t="s">
        <v>64</v>
      </c>
      <c r="C6" s="32" t="s">
        <v>352</v>
      </c>
      <c r="D6" s="20" t="s">
        <v>351</v>
      </c>
    </row>
    <row r="7" spans="1:4" s="6" customFormat="1" ht="20.149999999999999" customHeight="1" x14ac:dyDescent="0.35">
      <c r="A7" s="4" t="s">
        <v>141</v>
      </c>
      <c r="B7" s="7" t="s">
        <v>93</v>
      </c>
      <c r="C7" s="5" t="s">
        <v>19</v>
      </c>
      <c r="D7" s="5">
        <v>1.45</v>
      </c>
    </row>
    <row r="8" spans="1:4" s="6" customFormat="1" ht="20.149999999999999" customHeight="1" x14ac:dyDescent="0.35">
      <c r="A8" s="4" t="s">
        <v>142</v>
      </c>
      <c r="B8" s="3" t="s">
        <v>181</v>
      </c>
      <c r="C8" s="5" t="s">
        <v>5</v>
      </c>
      <c r="D8" s="16">
        <v>42552</v>
      </c>
    </row>
    <row r="9" spans="1:4" s="6" customFormat="1" ht="34.5" customHeight="1" x14ac:dyDescent="0.35">
      <c r="A9" s="4" t="s">
        <v>143</v>
      </c>
      <c r="B9" s="3" t="s">
        <v>182</v>
      </c>
      <c r="C9" s="5" t="s">
        <v>5</v>
      </c>
      <c r="D9" s="32" t="s">
        <v>347</v>
      </c>
    </row>
    <row r="10" spans="1:4" s="6" customFormat="1" ht="20.149999999999999" customHeight="1" x14ac:dyDescent="0.35">
      <c r="A10" s="4" t="s">
        <v>144</v>
      </c>
      <c r="B10" s="3" t="s">
        <v>183</v>
      </c>
      <c r="C10" s="5" t="s">
        <v>5</v>
      </c>
      <c r="D10" s="5" t="s">
        <v>222</v>
      </c>
    </row>
    <row r="11" spans="1:4" s="6" customFormat="1" ht="20.149999999999999" customHeight="1" x14ac:dyDescent="0.35">
      <c r="A11" s="4" t="s">
        <v>149</v>
      </c>
      <c r="B11" s="3" t="s">
        <v>94</v>
      </c>
      <c r="C11" s="5" t="s">
        <v>5</v>
      </c>
      <c r="D11" s="5" t="s">
        <v>223</v>
      </c>
    </row>
    <row r="12" spans="1:4" s="6" customFormat="1" ht="30" x14ac:dyDescent="0.35">
      <c r="A12" s="2" t="s">
        <v>0</v>
      </c>
      <c r="B12" s="2" t="s">
        <v>1</v>
      </c>
      <c r="C12" s="2" t="s">
        <v>2</v>
      </c>
      <c r="D12" s="2" t="s">
        <v>3</v>
      </c>
    </row>
    <row r="13" spans="1:4" s="6" customFormat="1" ht="31" thickBot="1" x14ac:dyDescent="0.4">
      <c r="A13" s="4" t="s">
        <v>8</v>
      </c>
      <c r="B13" s="17" t="s">
        <v>4</v>
      </c>
      <c r="C13" s="5" t="s">
        <v>5</v>
      </c>
      <c r="D13" s="16">
        <v>42814</v>
      </c>
    </row>
    <row r="14" spans="1:4" s="6" customFormat="1" ht="16" thickBot="1" x14ac:dyDescent="0.3">
      <c r="A14" s="4" t="s">
        <v>139</v>
      </c>
      <c r="B14" s="3" t="s">
        <v>92</v>
      </c>
      <c r="C14" s="5" t="s">
        <v>5</v>
      </c>
      <c r="D14" s="18" t="s">
        <v>224</v>
      </c>
    </row>
    <row r="15" spans="1:4" ht="24.5" thickBot="1" x14ac:dyDescent="0.4">
      <c r="A15" s="4" t="s">
        <v>140</v>
      </c>
      <c r="B15" s="7" t="s">
        <v>64</v>
      </c>
      <c r="C15" s="32" t="s">
        <v>221</v>
      </c>
      <c r="D15" s="20" t="s">
        <v>351</v>
      </c>
    </row>
    <row r="16" spans="1:4" x14ac:dyDescent="0.35">
      <c r="A16" s="4" t="s">
        <v>141</v>
      </c>
      <c r="B16" s="7" t="s">
        <v>93</v>
      </c>
      <c r="C16" s="5" t="s">
        <v>19</v>
      </c>
      <c r="D16" s="5">
        <v>1.79</v>
      </c>
    </row>
    <row r="17" spans="1:4" ht="31" x14ac:dyDescent="0.35">
      <c r="A17" s="4" t="s">
        <v>142</v>
      </c>
      <c r="B17" s="3" t="s">
        <v>181</v>
      </c>
      <c r="C17" s="5" t="s">
        <v>5</v>
      </c>
      <c r="D17" s="16">
        <v>42552</v>
      </c>
    </row>
    <row r="18" spans="1:4" ht="31" x14ac:dyDescent="0.35">
      <c r="A18" s="4" t="s">
        <v>143</v>
      </c>
      <c r="B18" s="3" t="s">
        <v>182</v>
      </c>
      <c r="C18" s="5" t="s">
        <v>5</v>
      </c>
      <c r="D18" s="32" t="s">
        <v>347</v>
      </c>
    </row>
    <row r="19" spans="1:4" x14ac:dyDescent="0.35">
      <c r="A19" s="4" t="s">
        <v>144</v>
      </c>
      <c r="B19" s="3" t="s">
        <v>183</v>
      </c>
      <c r="C19" s="5" t="s">
        <v>5</v>
      </c>
      <c r="D19" s="5" t="s">
        <v>222</v>
      </c>
    </row>
    <row r="20" spans="1:4" x14ac:dyDescent="0.35">
      <c r="A20" s="4" t="s">
        <v>149</v>
      </c>
      <c r="B20" s="3" t="s">
        <v>94</v>
      </c>
      <c r="C20" s="5" t="s">
        <v>5</v>
      </c>
      <c r="D20" s="5" t="s">
        <v>223</v>
      </c>
    </row>
    <row r="21" spans="1:4" ht="30" x14ac:dyDescent="0.35">
      <c r="A21" s="2" t="s">
        <v>0</v>
      </c>
      <c r="B21" s="2" t="s">
        <v>1</v>
      </c>
      <c r="C21" s="2" t="s">
        <v>2</v>
      </c>
      <c r="D21" s="2" t="s">
        <v>3</v>
      </c>
    </row>
    <row r="22" spans="1:4" ht="31" thickBot="1" x14ac:dyDescent="0.4">
      <c r="A22" s="4" t="s">
        <v>8</v>
      </c>
      <c r="B22" s="17" t="s">
        <v>4</v>
      </c>
      <c r="C22" s="5" t="s">
        <v>5</v>
      </c>
      <c r="D22" s="16">
        <v>42814</v>
      </c>
    </row>
    <row r="23" spans="1:4" ht="42.75" customHeight="1" thickBot="1" x14ac:dyDescent="0.4">
      <c r="A23" s="4" t="s">
        <v>139</v>
      </c>
      <c r="B23" s="3" t="s">
        <v>92</v>
      </c>
      <c r="C23" s="5" t="s">
        <v>5</v>
      </c>
      <c r="D23" s="18" t="s">
        <v>350</v>
      </c>
    </row>
    <row r="24" spans="1:4" ht="24.5" thickBot="1" x14ac:dyDescent="0.4">
      <c r="A24" s="4" t="s">
        <v>140</v>
      </c>
      <c r="B24" s="7" t="s">
        <v>64</v>
      </c>
      <c r="C24" s="32" t="s">
        <v>221</v>
      </c>
      <c r="D24" s="20" t="s">
        <v>351</v>
      </c>
    </row>
    <row r="25" spans="1:4" x14ac:dyDescent="0.35">
      <c r="A25" s="4" t="s">
        <v>141</v>
      </c>
      <c r="B25" s="7" t="s">
        <v>93</v>
      </c>
      <c r="C25" s="5" t="s">
        <v>19</v>
      </c>
      <c r="D25" s="5">
        <v>0.5</v>
      </c>
    </row>
    <row r="26" spans="1:4" ht="31" x14ac:dyDescent="0.35">
      <c r="A26" s="4" t="s">
        <v>142</v>
      </c>
      <c r="B26" s="3" t="s">
        <v>181</v>
      </c>
      <c r="C26" s="5" t="s">
        <v>5</v>
      </c>
      <c r="D26" s="16">
        <v>42552</v>
      </c>
    </row>
    <row r="27" spans="1:4" ht="31" x14ac:dyDescent="0.35">
      <c r="A27" s="4" t="s">
        <v>143</v>
      </c>
      <c r="B27" s="3" t="s">
        <v>182</v>
      </c>
      <c r="C27" s="5" t="s">
        <v>5</v>
      </c>
      <c r="D27" s="32" t="s">
        <v>347</v>
      </c>
    </row>
    <row r="28" spans="1:4" x14ac:dyDescent="0.35">
      <c r="A28" s="4" t="s">
        <v>144</v>
      </c>
      <c r="B28" s="3" t="s">
        <v>183</v>
      </c>
      <c r="C28" s="5" t="s">
        <v>5</v>
      </c>
      <c r="D28" s="5" t="s">
        <v>222</v>
      </c>
    </row>
    <row r="29" spans="1:4" x14ac:dyDescent="0.35">
      <c r="A29" s="4" t="s">
        <v>149</v>
      </c>
      <c r="B29" s="3" t="s">
        <v>94</v>
      </c>
      <c r="C29" s="5" t="s">
        <v>5</v>
      </c>
      <c r="D29" s="5" t="s">
        <v>223</v>
      </c>
    </row>
    <row r="30" spans="1:4" ht="30" x14ac:dyDescent="0.35">
      <c r="A30" s="2" t="s">
        <v>0</v>
      </c>
      <c r="B30" s="2" t="s">
        <v>1</v>
      </c>
      <c r="C30" s="2" t="s">
        <v>2</v>
      </c>
      <c r="D30" s="2" t="s">
        <v>3</v>
      </c>
    </row>
    <row r="31" spans="1:4" ht="31" thickBot="1" x14ac:dyDescent="0.4">
      <c r="A31" s="4" t="s">
        <v>8</v>
      </c>
      <c r="B31" s="31" t="s">
        <v>4</v>
      </c>
      <c r="C31" s="32" t="s">
        <v>5</v>
      </c>
      <c r="D31" s="16">
        <v>42814</v>
      </c>
    </row>
    <row r="32" spans="1:4" ht="16" thickBot="1" x14ac:dyDescent="0.4">
      <c r="A32" s="4" t="s">
        <v>139</v>
      </c>
      <c r="B32" s="3" t="s">
        <v>92</v>
      </c>
      <c r="C32" s="32" t="s">
        <v>5</v>
      </c>
      <c r="D32" s="18" t="s">
        <v>349</v>
      </c>
    </row>
    <row r="33" spans="1:4" ht="24.5" thickBot="1" x14ac:dyDescent="0.4">
      <c r="A33" s="4" t="s">
        <v>140</v>
      </c>
      <c r="B33" s="7" t="s">
        <v>64</v>
      </c>
      <c r="C33" s="32" t="s">
        <v>221</v>
      </c>
      <c r="D33" s="20" t="s">
        <v>351</v>
      </c>
    </row>
    <row r="34" spans="1:4" x14ac:dyDescent="0.35">
      <c r="A34" s="4" t="s">
        <v>141</v>
      </c>
      <c r="B34" s="7" t="s">
        <v>93</v>
      </c>
      <c r="C34" s="32" t="s">
        <v>19</v>
      </c>
      <c r="D34" s="32">
        <v>1.55</v>
      </c>
    </row>
    <row r="35" spans="1:4" ht="31" x14ac:dyDescent="0.35">
      <c r="A35" s="4" t="s">
        <v>142</v>
      </c>
      <c r="B35" s="3" t="s">
        <v>181</v>
      </c>
      <c r="C35" s="32" t="s">
        <v>5</v>
      </c>
      <c r="D35" s="16">
        <v>42552</v>
      </c>
    </row>
    <row r="36" spans="1:4" ht="31" x14ac:dyDescent="0.35">
      <c r="A36" s="4" t="s">
        <v>143</v>
      </c>
      <c r="B36" s="3" t="s">
        <v>182</v>
      </c>
      <c r="C36" s="32" t="s">
        <v>5</v>
      </c>
      <c r="D36" s="32" t="s">
        <v>347</v>
      </c>
    </row>
    <row r="37" spans="1:4" x14ac:dyDescent="0.35">
      <c r="A37" s="4" t="s">
        <v>144</v>
      </c>
      <c r="B37" s="3" t="s">
        <v>183</v>
      </c>
      <c r="C37" s="32" t="s">
        <v>5</v>
      </c>
      <c r="D37" s="32" t="s">
        <v>222</v>
      </c>
    </row>
    <row r="38" spans="1:4" x14ac:dyDescent="0.35">
      <c r="A38" s="4" t="s">
        <v>149</v>
      </c>
      <c r="B38" s="3" t="s">
        <v>94</v>
      </c>
      <c r="C38" s="32" t="s">
        <v>5</v>
      </c>
      <c r="D38" s="32" t="s">
        <v>223</v>
      </c>
    </row>
    <row r="39" spans="1:4" ht="30" x14ac:dyDescent="0.35">
      <c r="A39" s="2" t="s">
        <v>0</v>
      </c>
      <c r="B39" s="2" t="s">
        <v>1</v>
      </c>
      <c r="C39" s="2" t="s">
        <v>2</v>
      </c>
      <c r="D39" s="2" t="s">
        <v>3</v>
      </c>
    </row>
    <row r="40" spans="1:4" ht="31" thickBot="1" x14ac:dyDescent="0.4">
      <c r="A40" s="4" t="s">
        <v>8</v>
      </c>
      <c r="B40" s="31" t="s">
        <v>4</v>
      </c>
      <c r="C40" s="32" t="s">
        <v>5</v>
      </c>
      <c r="D40" s="16">
        <v>42814</v>
      </c>
    </row>
    <row r="41" spans="1:4" ht="21.75" customHeight="1" thickBot="1" x14ac:dyDescent="0.4">
      <c r="A41" s="4" t="s">
        <v>139</v>
      </c>
      <c r="B41" s="3" t="s">
        <v>92</v>
      </c>
      <c r="C41" s="32" t="s">
        <v>5</v>
      </c>
      <c r="D41" s="18" t="s">
        <v>348</v>
      </c>
    </row>
    <row r="42" spans="1:4" ht="24.5" thickBot="1" x14ac:dyDescent="0.4">
      <c r="A42" s="4" t="s">
        <v>140</v>
      </c>
      <c r="B42" s="7" t="s">
        <v>64</v>
      </c>
      <c r="C42" s="32" t="s">
        <v>221</v>
      </c>
      <c r="D42" s="20" t="s">
        <v>351</v>
      </c>
    </row>
    <row r="43" spans="1:4" x14ac:dyDescent="0.35">
      <c r="A43" s="4" t="s">
        <v>141</v>
      </c>
      <c r="B43" s="7" t="s">
        <v>93</v>
      </c>
      <c r="C43" s="32" t="s">
        <v>19</v>
      </c>
      <c r="D43" s="32">
        <v>8.18</v>
      </c>
    </row>
    <row r="44" spans="1:4" ht="31" x14ac:dyDescent="0.35">
      <c r="A44" s="4" t="s">
        <v>142</v>
      </c>
      <c r="B44" s="3" t="s">
        <v>181</v>
      </c>
      <c r="C44" s="32" t="s">
        <v>5</v>
      </c>
      <c r="D44" s="16">
        <v>42552</v>
      </c>
    </row>
    <row r="45" spans="1:4" ht="31" x14ac:dyDescent="0.35">
      <c r="A45" s="4" t="s">
        <v>143</v>
      </c>
      <c r="B45" s="3" t="s">
        <v>182</v>
      </c>
      <c r="C45" s="32" t="s">
        <v>5</v>
      </c>
      <c r="D45" s="32" t="s">
        <v>347</v>
      </c>
    </row>
    <row r="46" spans="1:4" x14ac:dyDescent="0.35">
      <c r="A46" s="4" t="s">
        <v>144</v>
      </c>
      <c r="B46" s="3" t="s">
        <v>183</v>
      </c>
      <c r="C46" s="32" t="s">
        <v>5</v>
      </c>
      <c r="D46" s="32" t="s">
        <v>222</v>
      </c>
    </row>
    <row r="47" spans="1:4" x14ac:dyDescent="0.35">
      <c r="A47" s="4" t="s">
        <v>149</v>
      </c>
      <c r="B47" s="3" t="s">
        <v>94</v>
      </c>
      <c r="C47" s="32" t="s">
        <v>5</v>
      </c>
      <c r="D47" s="32" t="s">
        <v>223</v>
      </c>
    </row>
    <row r="48" spans="1:4" ht="30" x14ac:dyDescent="0.35">
      <c r="A48" s="2" t="s">
        <v>0</v>
      </c>
      <c r="B48" s="2" t="s">
        <v>1</v>
      </c>
      <c r="C48" s="2" t="s">
        <v>2</v>
      </c>
      <c r="D48" s="2" t="s">
        <v>3</v>
      </c>
    </row>
    <row r="49" spans="1:4" ht="31" thickBot="1" x14ac:dyDescent="0.4">
      <c r="A49" s="4" t="s">
        <v>8</v>
      </c>
      <c r="B49" s="17" t="s">
        <v>4</v>
      </c>
      <c r="C49" s="5" t="s">
        <v>5</v>
      </c>
      <c r="D49" s="16">
        <v>42814</v>
      </c>
    </row>
    <row r="50" spans="1:4" ht="16" thickBot="1" x14ac:dyDescent="0.4">
      <c r="A50" s="4" t="s">
        <v>139</v>
      </c>
      <c r="B50" s="3" t="s">
        <v>92</v>
      </c>
      <c r="C50" s="5" t="s">
        <v>5</v>
      </c>
      <c r="D50" s="18" t="s">
        <v>225</v>
      </c>
    </row>
    <row r="51" spans="1:4" ht="16" thickBot="1" x14ac:dyDescent="0.4">
      <c r="A51" s="4" t="s">
        <v>140</v>
      </c>
      <c r="B51" s="7" t="s">
        <v>64</v>
      </c>
      <c r="C51" s="5" t="s">
        <v>5</v>
      </c>
      <c r="D51" s="20" t="s">
        <v>221</v>
      </c>
    </row>
    <row r="52" spans="1:4" x14ac:dyDescent="0.35">
      <c r="A52" s="4" t="s">
        <v>141</v>
      </c>
      <c r="B52" s="7" t="s">
        <v>93</v>
      </c>
      <c r="C52" s="5" t="s">
        <v>19</v>
      </c>
      <c r="D52" s="5">
        <v>3.56</v>
      </c>
    </row>
    <row r="53" spans="1:4" ht="31" x14ac:dyDescent="0.35">
      <c r="A53" s="4" t="s">
        <v>142</v>
      </c>
      <c r="B53" s="3" t="s">
        <v>181</v>
      </c>
      <c r="C53" s="5" t="s">
        <v>5</v>
      </c>
      <c r="D53" s="16">
        <v>42552</v>
      </c>
    </row>
    <row r="54" spans="1:4" ht="31" x14ac:dyDescent="0.35">
      <c r="A54" s="4" t="s">
        <v>143</v>
      </c>
      <c r="B54" s="3" t="s">
        <v>182</v>
      </c>
      <c r="C54" s="5" t="s">
        <v>5</v>
      </c>
      <c r="D54" s="32" t="s">
        <v>347</v>
      </c>
    </row>
    <row r="55" spans="1:4" x14ac:dyDescent="0.35">
      <c r="A55" s="4" t="s">
        <v>144</v>
      </c>
      <c r="B55" s="3" t="s">
        <v>183</v>
      </c>
      <c r="C55" s="5" t="s">
        <v>5</v>
      </c>
      <c r="D55" s="5" t="s">
        <v>222</v>
      </c>
    </row>
    <row r="56" spans="1:4" x14ac:dyDescent="0.35">
      <c r="A56" s="4" t="s">
        <v>149</v>
      </c>
      <c r="B56" s="3" t="s">
        <v>94</v>
      </c>
      <c r="C56" s="5" t="s">
        <v>5</v>
      </c>
      <c r="D56" s="5" t="s">
        <v>223</v>
      </c>
    </row>
    <row r="57" spans="1:4" ht="30" x14ac:dyDescent="0.35">
      <c r="A57" s="2" t="s">
        <v>0</v>
      </c>
      <c r="B57" s="2" t="s">
        <v>1</v>
      </c>
      <c r="C57" s="2" t="s">
        <v>2</v>
      </c>
      <c r="D57" s="2" t="s">
        <v>3</v>
      </c>
    </row>
    <row r="58" spans="1:4" ht="31" thickBot="1" x14ac:dyDescent="0.4">
      <c r="A58" s="4" t="s">
        <v>8</v>
      </c>
      <c r="B58" s="17" t="s">
        <v>4</v>
      </c>
      <c r="C58" s="5" t="s">
        <v>5</v>
      </c>
      <c r="D58" s="16">
        <v>42814</v>
      </c>
    </row>
    <row r="59" spans="1:4" ht="16" thickBot="1" x14ac:dyDescent="0.4">
      <c r="A59" s="4" t="s">
        <v>139</v>
      </c>
      <c r="B59" s="3" t="s">
        <v>92</v>
      </c>
      <c r="C59" s="5" t="s">
        <v>5</v>
      </c>
      <c r="D59" s="18" t="s">
        <v>226</v>
      </c>
    </row>
    <row r="60" spans="1:4" ht="24.5" thickBot="1" x14ac:dyDescent="0.4">
      <c r="A60" s="4" t="s">
        <v>140</v>
      </c>
      <c r="B60" s="7" t="s">
        <v>64</v>
      </c>
      <c r="C60" s="32" t="s">
        <v>221</v>
      </c>
      <c r="D60" s="20" t="s">
        <v>351</v>
      </c>
    </row>
    <row r="61" spans="1:4" x14ac:dyDescent="0.35">
      <c r="A61" s="4" t="s">
        <v>141</v>
      </c>
      <c r="B61" s="7" t="s">
        <v>93</v>
      </c>
      <c r="C61" s="5" t="s">
        <v>19</v>
      </c>
      <c r="D61" s="5">
        <v>0.52</v>
      </c>
    </row>
    <row r="62" spans="1:4" ht="31" x14ac:dyDescent="0.35">
      <c r="A62" s="4" t="s">
        <v>142</v>
      </c>
      <c r="B62" s="3" t="s">
        <v>181</v>
      </c>
      <c r="C62" s="5" t="s">
        <v>5</v>
      </c>
      <c r="D62" s="16">
        <v>42552</v>
      </c>
    </row>
    <row r="63" spans="1:4" ht="31" x14ac:dyDescent="0.35">
      <c r="A63" s="4" t="s">
        <v>143</v>
      </c>
      <c r="B63" s="3" t="s">
        <v>182</v>
      </c>
      <c r="C63" s="5" t="s">
        <v>5</v>
      </c>
      <c r="D63" s="32" t="s">
        <v>347</v>
      </c>
    </row>
    <row r="64" spans="1:4" x14ac:dyDescent="0.35">
      <c r="A64" s="4" t="s">
        <v>144</v>
      </c>
      <c r="B64" s="3" t="s">
        <v>183</v>
      </c>
      <c r="C64" s="5" t="s">
        <v>5</v>
      </c>
      <c r="D64" s="5" t="s">
        <v>222</v>
      </c>
    </row>
    <row r="65" spans="1:4" x14ac:dyDescent="0.35">
      <c r="A65" s="4" t="s">
        <v>149</v>
      </c>
      <c r="B65" s="3" t="s">
        <v>94</v>
      </c>
      <c r="C65" s="5" t="s">
        <v>5</v>
      </c>
      <c r="D65" s="5" t="s">
        <v>223</v>
      </c>
    </row>
    <row r="66" spans="1:4" ht="30" x14ac:dyDescent="0.35">
      <c r="A66" s="2" t="s">
        <v>0</v>
      </c>
      <c r="B66" s="2" t="s">
        <v>1</v>
      </c>
      <c r="C66" s="2" t="s">
        <v>2</v>
      </c>
      <c r="D66" s="2" t="s">
        <v>3</v>
      </c>
    </row>
    <row r="67" spans="1:4" ht="31" thickBot="1" x14ac:dyDescent="0.4">
      <c r="A67" s="4" t="s">
        <v>8</v>
      </c>
      <c r="B67" s="17" t="s">
        <v>4</v>
      </c>
      <c r="C67" s="5" t="s">
        <v>5</v>
      </c>
      <c r="D67" s="16">
        <v>42814</v>
      </c>
    </row>
    <row r="68" spans="1:4" ht="16" thickBot="1" x14ac:dyDescent="0.4">
      <c r="A68" s="4" t="s">
        <v>139</v>
      </c>
      <c r="B68" s="3" t="s">
        <v>92</v>
      </c>
      <c r="C68" s="5" t="s">
        <v>5</v>
      </c>
      <c r="D68" s="18" t="s">
        <v>227</v>
      </c>
    </row>
    <row r="69" spans="1:4" ht="24.5" thickBot="1" x14ac:dyDescent="0.4">
      <c r="A69" s="4" t="s">
        <v>140</v>
      </c>
      <c r="B69" s="7" t="s">
        <v>64</v>
      </c>
      <c r="C69" s="32" t="s">
        <v>221</v>
      </c>
      <c r="D69" s="20" t="s">
        <v>351</v>
      </c>
    </row>
    <row r="70" spans="1:4" x14ac:dyDescent="0.35">
      <c r="A70" s="4" t="s">
        <v>141</v>
      </c>
      <c r="B70" s="7" t="s">
        <v>93</v>
      </c>
      <c r="C70" s="5" t="s">
        <v>19</v>
      </c>
      <c r="D70" s="33">
        <v>2.35</v>
      </c>
    </row>
    <row r="71" spans="1:4" ht="31" x14ac:dyDescent="0.35">
      <c r="A71" s="4" t="s">
        <v>142</v>
      </c>
      <c r="B71" s="3" t="s">
        <v>181</v>
      </c>
      <c r="C71" s="5" t="s">
        <v>5</v>
      </c>
      <c r="D71" s="16">
        <v>42552</v>
      </c>
    </row>
    <row r="72" spans="1:4" ht="31" x14ac:dyDescent="0.35">
      <c r="A72" s="4" t="s">
        <v>143</v>
      </c>
      <c r="B72" s="3" t="s">
        <v>182</v>
      </c>
      <c r="C72" s="5" t="s">
        <v>5</v>
      </c>
      <c r="D72" s="32" t="s">
        <v>347</v>
      </c>
    </row>
    <row r="73" spans="1:4" x14ac:dyDescent="0.35">
      <c r="A73" s="4" t="s">
        <v>144</v>
      </c>
      <c r="B73" s="3" t="s">
        <v>183</v>
      </c>
      <c r="C73" s="5" t="s">
        <v>5</v>
      </c>
      <c r="D73" s="5" t="s">
        <v>230</v>
      </c>
    </row>
    <row r="74" spans="1:4" x14ac:dyDescent="0.35">
      <c r="A74" s="4" t="s">
        <v>149</v>
      </c>
      <c r="B74" s="3" t="s">
        <v>94</v>
      </c>
      <c r="C74" s="5" t="s">
        <v>5</v>
      </c>
      <c r="D74" s="5" t="s">
        <v>223</v>
      </c>
    </row>
    <row r="75" spans="1:4" ht="30" x14ac:dyDescent="0.35">
      <c r="A75" s="2" t="s">
        <v>0</v>
      </c>
      <c r="B75" s="2" t="s">
        <v>1</v>
      </c>
      <c r="C75" s="2" t="s">
        <v>2</v>
      </c>
      <c r="D75" s="2" t="s">
        <v>3</v>
      </c>
    </row>
    <row r="76" spans="1:4" ht="31" thickBot="1" x14ac:dyDescent="0.4">
      <c r="A76" s="4" t="s">
        <v>8</v>
      </c>
      <c r="B76" s="17" t="s">
        <v>4</v>
      </c>
      <c r="C76" s="5" t="s">
        <v>5</v>
      </c>
      <c r="D76" s="16">
        <v>42814</v>
      </c>
    </row>
    <row r="77" spans="1:4" ht="16" thickBot="1" x14ac:dyDescent="0.4">
      <c r="A77" s="4" t="s">
        <v>139</v>
      </c>
      <c r="B77" s="3" t="s">
        <v>92</v>
      </c>
      <c r="C77" s="5" t="s">
        <v>5</v>
      </c>
      <c r="D77" s="18" t="s">
        <v>228</v>
      </c>
    </row>
    <row r="78" spans="1:4" ht="24.5" thickBot="1" x14ac:dyDescent="0.4">
      <c r="A78" s="4" t="s">
        <v>140</v>
      </c>
      <c r="B78" s="7" t="s">
        <v>64</v>
      </c>
      <c r="C78" s="32" t="s">
        <v>221</v>
      </c>
      <c r="D78" s="20" t="s">
        <v>351</v>
      </c>
    </row>
    <row r="79" spans="1:4" x14ac:dyDescent="0.35">
      <c r="A79" s="4" t="s">
        <v>141</v>
      </c>
      <c r="B79" s="7" t="s">
        <v>93</v>
      </c>
      <c r="C79" s="5" t="s">
        <v>19</v>
      </c>
      <c r="D79" s="5">
        <v>3.69</v>
      </c>
    </row>
    <row r="80" spans="1:4" ht="31" x14ac:dyDescent="0.35">
      <c r="A80" s="4" t="s">
        <v>142</v>
      </c>
      <c r="B80" s="3" t="s">
        <v>181</v>
      </c>
      <c r="C80" s="5" t="s">
        <v>5</v>
      </c>
      <c r="D80" s="16" t="s">
        <v>229</v>
      </c>
    </row>
    <row r="81" spans="1:4" ht="31" x14ac:dyDescent="0.35">
      <c r="A81" s="4" t="s">
        <v>143</v>
      </c>
      <c r="B81" s="3" t="s">
        <v>182</v>
      </c>
      <c r="C81" s="5" t="s">
        <v>5</v>
      </c>
      <c r="D81" s="5" t="s">
        <v>244</v>
      </c>
    </row>
    <row r="82" spans="1:4" x14ac:dyDescent="0.35">
      <c r="A82" s="4" t="s">
        <v>144</v>
      </c>
      <c r="B82" s="3" t="s">
        <v>183</v>
      </c>
      <c r="C82" s="5" t="s">
        <v>5</v>
      </c>
      <c r="D82" s="5" t="s">
        <v>230</v>
      </c>
    </row>
    <row r="83" spans="1:4" x14ac:dyDescent="0.35">
      <c r="A83" s="4" t="s">
        <v>149</v>
      </c>
      <c r="B83" s="3" t="s">
        <v>94</v>
      </c>
      <c r="C83" s="5" t="s">
        <v>5</v>
      </c>
      <c r="D83" s="5" t="s">
        <v>223</v>
      </c>
    </row>
    <row r="84" spans="1:4" ht="30" x14ac:dyDescent="0.35">
      <c r="A84" s="2" t="s">
        <v>0</v>
      </c>
      <c r="B84" s="2" t="s">
        <v>1</v>
      </c>
      <c r="C84" s="2" t="s">
        <v>2</v>
      </c>
      <c r="D84" s="2" t="s">
        <v>3</v>
      </c>
    </row>
    <row r="85" spans="1:4" ht="31" thickBot="1" x14ac:dyDescent="0.4">
      <c r="A85" s="4" t="s">
        <v>8</v>
      </c>
      <c r="B85" s="31" t="s">
        <v>4</v>
      </c>
      <c r="C85" s="32" t="s">
        <v>5</v>
      </c>
      <c r="D85" s="16">
        <v>42814</v>
      </c>
    </row>
    <row r="86" spans="1:4" ht="16" thickBot="1" x14ac:dyDescent="0.4">
      <c r="A86" s="4" t="s">
        <v>139</v>
      </c>
      <c r="B86" s="3" t="s">
        <v>92</v>
      </c>
      <c r="C86" s="32" t="s">
        <v>5</v>
      </c>
      <c r="D86" s="18" t="s">
        <v>363</v>
      </c>
    </row>
    <row r="87" spans="1:4" ht="24.5" thickBot="1" x14ac:dyDescent="0.4">
      <c r="A87" s="4" t="s">
        <v>140</v>
      </c>
      <c r="B87" s="7" t="s">
        <v>64</v>
      </c>
      <c r="C87" s="32" t="s">
        <v>221</v>
      </c>
      <c r="D87" s="20" t="s">
        <v>351</v>
      </c>
    </row>
    <row r="88" spans="1:4" x14ac:dyDescent="0.35">
      <c r="A88" s="4" t="s">
        <v>141</v>
      </c>
      <c r="B88" s="7" t="s">
        <v>93</v>
      </c>
      <c r="C88" s="32" t="s">
        <v>19</v>
      </c>
      <c r="D88" s="33">
        <v>2.5</v>
      </c>
    </row>
    <row r="89" spans="1:4" ht="31" x14ac:dyDescent="0.35">
      <c r="A89" s="4" t="s">
        <v>142</v>
      </c>
      <c r="B89" s="3" t="s">
        <v>181</v>
      </c>
      <c r="C89" s="32" t="s">
        <v>5</v>
      </c>
      <c r="D89" s="16">
        <v>42552</v>
      </c>
    </row>
    <row r="90" spans="1:4" ht="31" x14ac:dyDescent="0.35">
      <c r="A90" s="4" t="s">
        <v>143</v>
      </c>
      <c r="B90" s="3" t="s">
        <v>182</v>
      </c>
      <c r="C90" s="32" t="s">
        <v>5</v>
      </c>
      <c r="D90" s="32" t="s">
        <v>347</v>
      </c>
    </row>
    <row r="91" spans="1:4" x14ac:dyDescent="0.35">
      <c r="A91" s="4" t="s">
        <v>144</v>
      </c>
      <c r="B91" s="3" t="s">
        <v>183</v>
      </c>
      <c r="C91" s="32" t="s">
        <v>5</v>
      </c>
      <c r="D91" s="32" t="s">
        <v>230</v>
      </c>
    </row>
    <row r="92" spans="1:4" x14ac:dyDescent="0.35">
      <c r="A92" s="4" t="s">
        <v>149</v>
      </c>
      <c r="B92" s="3" t="s">
        <v>94</v>
      </c>
      <c r="C92" s="32" t="s">
        <v>5</v>
      </c>
      <c r="D92" s="32" t="s">
        <v>223</v>
      </c>
    </row>
    <row r="93" spans="1:4" ht="30" x14ac:dyDescent="0.35">
      <c r="A93" s="2" t="s">
        <v>0</v>
      </c>
      <c r="B93" s="2" t="s">
        <v>1</v>
      </c>
      <c r="C93" s="2" t="s">
        <v>2</v>
      </c>
      <c r="D93" s="2" t="s">
        <v>3</v>
      </c>
    </row>
    <row r="94" spans="1:4" ht="31" thickBot="1" x14ac:dyDescent="0.4">
      <c r="A94" s="4" t="s">
        <v>8</v>
      </c>
      <c r="B94" s="31" t="s">
        <v>4</v>
      </c>
      <c r="C94" s="32" t="s">
        <v>5</v>
      </c>
      <c r="D94" s="16">
        <v>42814</v>
      </c>
    </row>
    <row r="95" spans="1:4" ht="16" thickBot="1" x14ac:dyDescent="0.4">
      <c r="A95" s="4" t="s">
        <v>139</v>
      </c>
      <c r="B95" s="3" t="s">
        <v>92</v>
      </c>
      <c r="C95" s="32" t="s">
        <v>5</v>
      </c>
      <c r="D95" s="18" t="s">
        <v>362</v>
      </c>
    </row>
    <row r="96" spans="1:4" ht="24.5" thickBot="1" x14ac:dyDescent="0.4">
      <c r="A96" s="4" t="s">
        <v>140</v>
      </c>
      <c r="B96" s="7" t="s">
        <v>64</v>
      </c>
      <c r="C96" s="32" t="s">
        <v>221</v>
      </c>
      <c r="D96" s="20" t="s">
        <v>351</v>
      </c>
    </row>
    <row r="97" spans="1:4" x14ac:dyDescent="0.35">
      <c r="A97" s="4" t="s">
        <v>141</v>
      </c>
      <c r="B97" s="7" t="s">
        <v>93</v>
      </c>
      <c r="C97" s="32" t="s">
        <v>19</v>
      </c>
      <c r="D97" s="33">
        <v>0.44</v>
      </c>
    </row>
    <row r="98" spans="1:4" ht="31" x14ac:dyDescent="0.35">
      <c r="A98" s="4" t="s">
        <v>142</v>
      </c>
      <c r="B98" s="3" t="s">
        <v>181</v>
      </c>
      <c r="C98" s="32" t="s">
        <v>5</v>
      </c>
      <c r="D98" s="16">
        <v>42552</v>
      </c>
    </row>
    <row r="99" spans="1:4" ht="31" x14ac:dyDescent="0.35">
      <c r="A99" s="4" t="s">
        <v>143</v>
      </c>
      <c r="B99" s="3" t="s">
        <v>182</v>
      </c>
      <c r="C99" s="32" t="s">
        <v>5</v>
      </c>
      <c r="D99" s="32" t="s">
        <v>347</v>
      </c>
    </row>
    <row r="100" spans="1:4" x14ac:dyDescent="0.35">
      <c r="A100" s="4" t="s">
        <v>144</v>
      </c>
      <c r="B100" s="3" t="s">
        <v>183</v>
      </c>
      <c r="C100" s="32" t="s">
        <v>5</v>
      </c>
      <c r="D100" s="32" t="s">
        <v>230</v>
      </c>
    </row>
    <row r="101" spans="1:4" x14ac:dyDescent="0.35">
      <c r="A101" s="4" t="s">
        <v>149</v>
      </c>
      <c r="B101" s="3" t="s">
        <v>94</v>
      </c>
      <c r="C101" s="32" t="s">
        <v>5</v>
      </c>
      <c r="D101" s="32" t="s">
        <v>223</v>
      </c>
    </row>
    <row r="102" spans="1:4" ht="30" x14ac:dyDescent="0.35">
      <c r="A102" s="2" t="s">
        <v>0</v>
      </c>
      <c r="B102" s="2" t="s">
        <v>1</v>
      </c>
      <c r="C102" s="2" t="s">
        <v>2</v>
      </c>
      <c r="D102" s="2" t="s">
        <v>3</v>
      </c>
    </row>
    <row r="103" spans="1:4" ht="31" thickBot="1" x14ac:dyDescent="0.4">
      <c r="A103" s="4" t="s">
        <v>8</v>
      </c>
      <c r="B103" s="31" t="s">
        <v>4</v>
      </c>
      <c r="C103" s="32" t="s">
        <v>5</v>
      </c>
      <c r="D103" s="16">
        <v>42814</v>
      </c>
    </row>
    <row r="104" spans="1:4" ht="16" thickBot="1" x14ac:dyDescent="0.4">
      <c r="A104" s="4" t="s">
        <v>139</v>
      </c>
      <c r="B104" s="3" t="s">
        <v>92</v>
      </c>
      <c r="C104" s="32" t="s">
        <v>5</v>
      </c>
      <c r="D104" s="18" t="s">
        <v>364</v>
      </c>
    </row>
    <row r="105" spans="1:4" ht="16" thickBot="1" x14ac:dyDescent="0.4">
      <c r="A105" s="4" t="s">
        <v>140</v>
      </c>
      <c r="B105" s="7" t="s">
        <v>64</v>
      </c>
      <c r="C105" s="32"/>
      <c r="D105" s="20"/>
    </row>
    <row r="106" spans="1:4" x14ac:dyDescent="0.35">
      <c r="A106" s="4" t="s">
        <v>141</v>
      </c>
      <c r="B106" s="7" t="s">
        <v>93</v>
      </c>
      <c r="C106" s="32" t="s">
        <v>19</v>
      </c>
      <c r="D106" s="33">
        <v>95</v>
      </c>
    </row>
    <row r="107" spans="1:4" ht="31.5" thickBot="1" x14ac:dyDescent="0.4">
      <c r="A107" s="4" t="s">
        <v>142</v>
      </c>
      <c r="B107" s="3" t="s">
        <v>181</v>
      </c>
      <c r="C107" s="32" t="s">
        <v>5</v>
      </c>
      <c r="D107" s="16">
        <v>42552</v>
      </c>
    </row>
    <row r="108" spans="1:4" ht="31.5" thickBot="1" x14ac:dyDescent="0.4">
      <c r="A108" s="4" t="s">
        <v>143</v>
      </c>
      <c r="B108" s="3" t="s">
        <v>182</v>
      </c>
      <c r="C108" s="32" t="s">
        <v>5</v>
      </c>
      <c r="D108" s="20" t="s">
        <v>365</v>
      </c>
    </row>
    <row r="109" spans="1:4" x14ac:dyDescent="0.35">
      <c r="A109" s="4" t="s">
        <v>144</v>
      </c>
      <c r="B109" s="3" t="s">
        <v>183</v>
      </c>
      <c r="C109" s="32" t="s">
        <v>5</v>
      </c>
      <c r="D109" s="32" t="s">
        <v>230</v>
      </c>
    </row>
    <row r="110" spans="1:4" x14ac:dyDescent="0.35">
      <c r="A110" s="4" t="s">
        <v>149</v>
      </c>
      <c r="B110" s="3" t="s">
        <v>94</v>
      </c>
      <c r="C110" s="32" t="s">
        <v>5</v>
      </c>
      <c r="D110" s="32" t="s">
        <v>366</v>
      </c>
    </row>
    <row r="111" spans="1:4" ht="30" x14ac:dyDescent="0.35">
      <c r="A111" s="2" t="s">
        <v>0</v>
      </c>
      <c r="B111" s="2" t="s">
        <v>1</v>
      </c>
      <c r="C111" s="2" t="s">
        <v>2</v>
      </c>
      <c r="D111" s="2" t="s">
        <v>3</v>
      </c>
    </row>
    <row r="112" spans="1:4" ht="31" thickBot="1" x14ac:dyDescent="0.4">
      <c r="A112" s="4" t="s">
        <v>8</v>
      </c>
      <c r="B112" s="31" t="s">
        <v>4</v>
      </c>
      <c r="C112" s="32" t="s">
        <v>5</v>
      </c>
      <c r="D112" s="16">
        <v>42814</v>
      </c>
    </row>
    <row r="113" spans="1:4" ht="16" thickBot="1" x14ac:dyDescent="0.4">
      <c r="A113" s="4" t="s">
        <v>139</v>
      </c>
      <c r="B113" s="3" t="s">
        <v>92</v>
      </c>
      <c r="C113" s="32" t="s">
        <v>5</v>
      </c>
      <c r="D113" s="18" t="s">
        <v>330</v>
      </c>
    </row>
    <row r="114" spans="1:4" ht="16" thickBot="1" x14ac:dyDescent="0.4">
      <c r="A114" s="4" t="s">
        <v>140</v>
      </c>
      <c r="B114" s="7" t="s">
        <v>64</v>
      </c>
      <c r="C114" s="32"/>
      <c r="D114" s="20"/>
    </row>
    <row r="115" spans="1:4" x14ac:dyDescent="0.35">
      <c r="A115" s="4" t="s">
        <v>141</v>
      </c>
      <c r="B115" s="7" t="s">
        <v>93</v>
      </c>
      <c r="C115" s="32" t="s">
        <v>19</v>
      </c>
      <c r="D115" s="33">
        <v>63.45</v>
      </c>
    </row>
    <row r="116" spans="1:4" ht="31.5" thickBot="1" x14ac:dyDescent="0.4">
      <c r="A116" s="4" t="s">
        <v>142</v>
      </c>
      <c r="B116" s="3" t="s">
        <v>181</v>
      </c>
      <c r="C116" s="32" t="s">
        <v>5</v>
      </c>
      <c r="D116" s="16">
        <v>42552</v>
      </c>
    </row>
    <row r="117" spans="1:4" ht="31.5" thickBot="1" x14ac:dyDescent="0.4">
      <c r="A117" s="4" t="s">
        <v>143</v>
      </c>
      <c r="B117" s="3" t="s">
        <v>182</v>
      </c>
      <c r="C117" s="32" t="s">
        <v>5</v>
      </c>
      <c r="D117" s="20" t="s">
        <v>365</v>
      </c>
    </row>
    <row r="118" spans="1:4" x14ac:dyDescent="0.35">
      <c r="A118" s="4" t="s">
        <v>144</v>
      </c>
      <c r="B118" s="3" t="s">
        <v>183</v>
      </c>
      <c r="C118" s="32" t="s">
        <v>5</v>
      </c>
      <c r="D118" s="32" t="s">
        <v>230</v>
      </c>
    </row>
    <row r="119" spans="1:4" ht="50.25" customHeight="1" x14ac:dyDescent="0.35">
      <c r="A119" s="4" t="s">
        <v>149</v>
      </c>
      <c r="B119" s="3" t="s">
        <v>94</v>
      </c>
      <c r="C119" s="32" t="s">
        <v>5</v>
      </c>
      <c r="D119" s="41" t="s">
        <v>367</v>
      </c>
    </row>
    <row r="120" spans="1:4" x14ac:dyDescent="0.35">
      <c r="D120" s="40"/>
    </row>
    <row r="121" spans="1:4" x14ac:dyDescent="0.35">
      <c r="B121" s="1" t="s">
        <v>234</v>
      </c>
      <c r="C121" s="1" t="s">
        <v>353</v>
      </c>
    </row>
    <row r="122" spans="1:4" x14ac:dyDescent="0.35">
      <c r="B122" s="1" t="s">
        <v>223</v>
      </c>
    </row>
    <row r="124" spans="1:4" x14ac:dyDescent="0.35">
      <c r="B124" s="16">
        <v>42814</v>
      </c>
    </row>
  </sheetData>
  <mergeCells count="1">
    <mergeCell ref="A1:D1"/>
  </mergeCells>
  <pageMargins left="0.7" right="0.7" top="0.32" bottom="0.28000000000000003" header="0.3" footer="0.3"/>
  <pageSetup paperSize="9" scale="75" orientation="portrait" r:id="rId1"/>
  <rowBreaks count="2" manualBreakCount="2">
    <brk id="38" max="16383" man="1"/>
    <brk id="7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70" workbookViewId="0">
      <selection activeCell="D10" sqref="D10"/>
    </sheetView>
  </sheetViews>
  <sheetFormatPr defaultColWidth="9.08984375" defaultRowHeight="15.5" x14ac:dyDescent="0.35"/>
  <cols>
    <col min="1" max="1" width="5.90625" style="1" customWidth="1"/>
    <col min="2" max="2" width="45" style="1" customWidth="1"/>
    <col min="3" max="3" width="9.08984375" style="1"/>
    <col min="4" max="4" width="26.54296875" style="1" customWidth="1"/>
    <col min="5" max="16384" width="9.08984375" style="1"/>
  </cols>
  <sheetData>
    <row r="1" spans="1:4" ht="34.5" customHeight="1" x14ac:dyDescent="0.35">
      <c r="A1" s="101" t="s">
        <v>105</v>
      </c>
      <c r="B1" s="101"/>
      <c r="C1" s="101"/>
      <c r="D1" s="101"/>
    </row>
    <row r="3" spans="1:4" ht="35.15" customHeight="1" x14ac:dyDescent="0.35">
      <c r="A3" s="4" t="s">
        <v>8</v>
      </c>
      <c r="B3" s="22" t="s">
        <v>4</v>
      </c>
      <c r="C3" s="5" t="s">
        <v>5</v>
      </c>
      <c r="D3" s="16">
        <v>42814</v>
      </c>
    </row>
    <row r="4" spans="1:4" s="6" customFormat="1" ht="20.149999999999999" customHeight="1" x14ac:dyDescent="0.35">
      <c r="A4" s="4" t="s">
        <v>9</v>
      </c>
      <c r="B4" s="7" t="s">
        <v>96</v>
      </c>
      <c r="C4" s="5" t="s">
        <v>5</v>
      </c>
      <c r="D4" s="5" t="s">
        <v>231</v>
      </c>
    </row>
    <row r="5" spans="1:4" s="6" customFormat="1" ht="20.149999999999999" customHeight="1" x14ac:dyDescent="0.35">
      <c r="A5" s="4" t="s">
        <v>10</v>
      </c>
      <c r="B5" s="7" t="s">
        <v>97</v>
      </c>
      <c r="C5" s="5" t="s">
        <v>5</v>
      </c>
      <c r="D5" s="5" t="s">
        <v>232</v>
      </c>
    </row>
    <row r="6" spans="1:4" s="6" customFormat="1" ht="31.5" customHeight="1" x14ac:dyDescent="0.35">
      <c r="A6" s="4" t="s">
        <v>11</v>
      </c>
      <c r="B6" s="3" t="s">
        <v>64</v>
      </c>
      <c r="C6" s="5" t="s">
        <v>5</v>
      </c>
      <c r="D6" s="5" t="s">
        <v>233</v>
      </c>
    </row>
    <row r="7" spans="1:4" s="6" customFormat="1" ht="20.149999999999999" customHeight="1" x14ac:dyDescent="0.35">
      <c r="A7" s="4" t="s">
        <v>12</v>
      </c>
      <c r="B7" s="3" t="s">
        <v>98</v>
      </c>
      <c r="C7" s="5" t="s">
        <v>19</v>
      </c>
      <c r="D7" s="33">
        <v>3</v>
      </c>
    </row>
    <row r="8" spans="1:4" s="6" customFormat="1" ht="20.149999999999999" customHeight="1" x14ac:dyDescent="0.35">
      <c r="A8" s="4" t="s">
        <v>272</v>
      </c>
      <c r="B8" s="3" t="s">
        <v>98</v>
      </c>
      <c r="C8" s="5" t="s">
        <v>19</v>
      </c>
      <c r="D8" s="5">
        <v>1.73</v>
      </c>
    </row>
    <row r="9" spans="1:4" s="6" customFormat="1" ht="35.15" customHeight="1" x14ac:dyDescent="0.35">
      <c r="A9" s="4" t="s">
        <v>13</v>
      </c>
      <c r="B9" s="7" t="s">
        <v>99</v>
      </c>
      <c r="C9" s="5" t="s">
        <v>5</v>
      </c>
      <c r="D9" s="5" t="s">
        <v>273</v>
      </c>
    </row>
    <row r="10" spans="1:4" s="6" customFormat="1" ht="35.15" customHeight="1" x14ac:dyDescent="0.35">
      <c r="A10" s="4" t="s">
        <v>14</v>
      </c>
      <c r="B10" s="3" t="s">
        <v>100</v>
      </c>
      <c r="C10" s="5" t="s">
        <v>5</v>
      </c>
      <c r="D10" s="16" t="s">
        <v>345</v>
      </c>
    </row>
    <row r="11" spans="1:4" s="6" customFormat="1" ht="95.25" customHeight="1" x14ac:dyDescent="0.35">
      <c r="A11" s="4" t="s">
        <v>15</v>
      </c>
      <c r="B11" s="3" t="s">
        <v>101</v>
      </c>
      <c r="C11" s="5" t="s">
        <v>5</v>
      </c>
      <c r="D11" s="34" t="s">
        <v>354</v>
      </c>
    </row>
    <row r="12" spans="1:4" s="6" customFormat="1" ht="21.75" customHeight="1" x14ac:dyDescent="0.35">
      <c r="A12" s="4" t="s">
        <v>16</v>
      </c>
      <c r="B12" s="7" t="s">
        <v>102</v>
      </c>
      <c r="C12" s="5" t="s">
        <v>5</v>
      </c>
      <c r="D12" s="16">
        <v>42552</v>
      </c>
    </row>
    <row r="13" spans="1:4" s="6" customFormat="1" ht="33" customHeight="1" x14ac:dyDescent="0.35">
      <c r="A13" s="4" t="s">
        <v>17</v>
      </c>
      <c r="B13" s="7" t="s">
        <v>184</v>
      </c>
      <c r="C13" s="5" t="s">
        <v>5</v>
      </c>
      <c r="D13" s="5" t="s">
        <v>219</v>
      </c>
    </row>
    <row r="14" spans="1:4" s="6" customFormat="1" ht="33" customHeight="1" x14ac:dyDescent="0.35">
      <c r="A14" s="4" t="s">
        <v>18</v>
      </c>
      <c r="B14" s="7" t="s">
        <v>185</v>
      </c>
      <c r="C14" s="5" t="s">
        <v>5</v>
      </c>
      <c r="D14" s="5" t="s">
        <v>274</v>
      </c>
    </row>
    <row r="15" spans="1:4" s="6" customFormat="1" ht="35.25" customHeight="1" x14ac:dyDescent="0.35">
      <c r="A15" s="108" t="s">
        <v>104</v>
      </c>
      <c r="B15" s="109"/>
      <c r="C15" s="109"/>
      <c r="D15" s="110"/>
    </row>
    <row r="16" spans="1:4" s="6" customFormat="1" ht="66.75" customHeight="1" x14ac:dyDescent="0.35">
      <c r="A16" s="4">
        <v>12</v>
      </c>
      <c r="B16" s="7" t="s">
        <v>104</v>
      </c>
      <c r="C16" s="5" t="s">
        <v>5</v>
      </c>
      <c r="D16" s="34" t="s">
        <v>354</v>
      </c>
    </row>
    <row r="18" spans="1:4" ht="30" x14ac:dyDescent="0.35">
      <c r="A18" s="2" t="s">
        <v>0</v>
      </c>
      <c r="B18" s="2" t="s">
        <v>1</v>
      </c>
      <c r="C18" s="2" t="s">
        <v>2</v>
      </c>
      <c r="D18" s="2" t="s">
        <v>3</v>
      </c>
    </row>
    <row r="19" spans="1:4" ht="30.5" x14ac:dyDescent="0.35">
      <c r="A19" s="4" t="s">
        <v>8</v>
      </c>
      <c r="B19" s="22" t="s">
        <v>4</v>
      </c>
      <c r="C19" s="5" t="s">
        <v>5</v>
      </c>
      <c r="D19" s="16">
        <v>42814</v>
      </c>
    </row>
    <row r="20" spans="1:4" ht="30.5" x14ac:dyDescent="0.35">
      <c r="A20" s="4" t="s">
        <v>9</v>
      </c>
      <c r="B20" s="7" t="s">
        <v>96</v>
      </c>
      <c r="C20" s="5" t="s">
        <v>5</v>
      </c>
      <c r="D20" s="5" t="s">
        <v>256</v>
      </c>
    </row>
    <row r="21" spans="1:4" ht="31" x14ac:dyDescent="0.35">
      <c r="A21" s="4" t="s">
        <v>10</v>
      </c>
      <c r="B21" s="7" t="s">
        <v>97</v>
      </c>
      <c r="C21" s="5" t="s">
        <v>5</v>
      </c>
      <c r="D21" s="5" t="s">
        <v>232</v>
      </c>
    </row>
    <row r="22" spans="1:4" ht="30.5" x14ac:dyDescent="0.35">
      <c r="A22" s="4" t="s">
        <v>11</v>
      </c>
      <c r="B22" s="3" t="s">
        <v>64</v>
      </c>
      <c r="C22" s="5" t="s">
        <v>5</v>
      </c>
      <c r="D22" s="5" t="s">
        <v>258</v>
      </c>
    </row>
    <row r="23" spans="1:4" ht="30.5" x14ac:dyDescent="0.35">
      <c r="A23" s="4" t="s">
        <v>12</v>
      </c>
      <c r="B23" s="3" t="s">
        <v>98</v>
      </c>
      <c r="C23" s="5" t="s">
        <v>19</v>
      </c>
      <c r="D23" s="5">
        <v>25.44</v>
      </c>
    </row>
    <row r="24" spans="1:4" ht="31" x14ac:dyDescent="0.35">
      <c r="A24" s="4" t="s">
        <v>13</v>
      </c>
      <c r="B24" s="7" t="s">
        <v>99</v>
      </c>
      <c r="C24" s="5" t="s">
        <v>5</v>
      </c>
      <c r="D24" s="5" t="s">
        <v>275</v>
      </c>
    </row>
    <row r="25" spans="1:4" ht="31" x14ac:dyDescent="0.35">
      <c r="A25" s="4" t="s">
        <v>14</v>
      </c>
      <c r="B25" s="3" t="s">
        <v>100</v>
      </c>
      <c r="C25" s="5" t="s">
        <v>5</v>
      </c>
      <c r="D25" s="28" t="s">
        <v>344</v>
      </c>
    </row>
    <row r="26" spans="1:4" ht="77.5" x14ac:dyDescent="0.35">
      <c r="A26" s="4" t="s">
        <v>15</v>
      </c>
      <c r="B26" s="3" t="s">
        <v>101</v>
      </c>
      <c r="C26" s="5" t="s">
        <v>5</v>
      </c>
      <c r="D26" s="34" t="s">
        <v>354</v>
      </c>
    </row>
    <row r="27" spans="1:4" ht="30.5" x14ac:dyDescent="0.35">
      <c r="A27" s="4" t="s">
        <v>16</v>
      </c>
      <c r="B27" s="7" t="s">
        <v>102</v>
      </c>
      <c r="C27" s="5" t="s">
        <v>5</v>
      </c>
      <c r="D27" s="16">
        <v>42552</v>
      </c>
    </row>
    <row r="28" spans="1:4" ht="31" x14ac:dyDescent="0.35">
      <c r="A28" s="4" t="s">
        <v>17</v>
      </c>
      <c r="B28" s="7" t="s">
        <v>184</v>
      </c>
      <c r="C28" s="5" t="s">
        <v>5</v>
      </c>
      <c r="D28" s="5">
        <v>4.9000000000000004</v>
      </c>
    </row>
    <row r="29" spans="1:4" ht="31" x14ac:dyDescent="0.35">
      <c r="A29" s="4" t="s">
        <v>18</v>
      </c>
      <c r="B29" s="7" t="s">
        <v>185</v>
      </c>
      <c r="C29" s="5" t="s">
        <v>5</v>
      </c>
      <c r="D29" s="5" t="s">
        <v>274</v>
      </c>
    </row>
    <row r="30" spans="1:4" x14ac:dyDescent="0.35">
      <c r="A30" s="108" t="s">
        <v>104</v>
      </c>
      <c r="B30" s="109"/>
      <c r="C30" s="109"/>
      <c r="D30" s="110"/>
    </row>
    <row r="31" spans="1:4" ht="77.5" x14ac:dyDescent="0.35">
      <c r="A31" s="4">
        <v>12</v>
      </c>
      <c r="B31" s="7" t="s">
        <v>104</v>
      </c>
      <c r="C31" s="5" t="s">
        <v>5</v>
      </c>
      <c r="D31" s="34" t="s">
        <v>354</v>
      </c>
    </row>
    <row r="33" spans="1:4" ht="30" x14ac:dyDescent="0.35">
      <c r="A33" s="2" t="s">
        <v>0</v>
      </c>
      <c r="B33" s="2" t="s">
        <v>1</v>
      </c>
      <c r="C33" s="2" t="s">
        <v>2</v>
      </c>
      <c r="D33" s="2" t="s">
        <v>3</v>
      </c>
    </row>
    <row r="34" spans="1:4" ht="30.5" x14ac:dyDescent="0.35">
      <c r="A34" s="4" t="s">
        <v>8</v>
      </c>
      <c r="B34" s="22" t="s">
        <v>4</v>
      </c>
      <c r="C34" s="5" t="s">
        <v>5</v>
      </c>
      <c r="D34" s="16">
        <v>42814</v>
      </c>
    </row>
    <row r="35" spans="1:4" ht="30.5" x14ac:dyDescent="0.35">
      <c r="A35" s="4" t="s">
        <v>9</v>
      </c>
      <c r="B35" s="7" t="s">
        <v>96</v>
      </c>
      <c r="C35" s="5" t="s">
        <v>5</v>
      </c>
      <c r="D35" s="5" t="s">
        <v>259</v>
      </c>
    </row>
    <row r="36" spans="1:4" ht="31" x14ac:dyDescent="0.35">
      <c r="A36" s="4" t="s">
        <v>10</v>
      </c>
      <c r="B36" s="7" t="s">
        <v>97</v>
      </c>
      <c r="C36" s="5" t="s">
        <v>5</v>
      </c>
      <c r="D36" s="5" t="s">
        <v>232</v>
      </c>
    </row>
    <row r="37" spans="1:4" ht="30.5" x14ac:dyDescent="0.35">
      <c r="A37" s="4" t="s">
        <v>11</v>
      </c>
      <c r="B37" s="3" t="s">
        <v>64</v>
      </c>
      <c r="C37" s="5" t="s">
        <v>258</v>
      </c>
    </row>
    <row r="38" spans="1:4" ht="30.5" x14ac:dyDescent="0.35">
      <c r="A38" s="4" t="s">
        <v>12</v>
      </c>
      <c r="B38" s="3" t="s">
        <v>98</v>
      </c>
      <c r="C38" s="5" t="s">
        <v>19</v>
      </c>
      <c r="D38" s="5">
        <v>97.32</v>
      </c>
    </row>
    <row r="39" spans="1:4" ht="31" x14ac:dyDescent="0.35">
      <c r="A39" s="4" t="s">
        <v>13</v>
      </c>
      <c r="B39" s="7" t="s">
        <v>99</v>
      </c>
      <c r="C39" s="5" t="s">
        <v>5</v>
      </c>
      <c r="D39" s="28" t="s">
        <v>341</v>
      </c>
    </row>
    <row r="40" spans="1:4" ht="31" x14ac:dyDescent="0.35">
      <c r="A40" s="4" t="s">
        <v>14</v>
      </c>
      <c r="B40" s="3" t="s">
        <v>100</v>
      </c>
      <c r="C40" s="5" t="s">
        <v>5</v>
      </c>
      <c r="D40" s="28" t="s">
        <v>342</v>
      </c>
    </row>
    <row r="41" spans="1:4" ht="77.5" x14ac:dyDescent="0.35">
      <c r="A41" s="4" t="s">
        <v>15</v>
      </c>
      <c r="B41" s="3" t="s">
        <v>101</v>
      </c>
      <c r="C41" s="5" t="s">
        <v>5</v>
      </c>
      <c r="D41" s="34" t="s">
        <v>354</v>
      </c>
    </row>
    <row r="42" spans="1:4" ht="30.5" x14ac:dyDescent="0.35">
      <c r="A42" s="4" t="s">
        <v>16</v>
      </c>
      <c r="B42" s="7" t="s">
        <v>102</v>
      </c>
      <c r="C42" s="5" t="s">
        <v>5</v>
      </c>
      <c r="D42" s="16">
        <v>42917</v>
      </c>
    </row>
    <row r="43" spans="1:4" ht="31" x14ac:dyDescent="0.35">
      <c r="A43" s="4" t="s">
        <v>17</v>
      </c>
      <c r="B43" s="7" t="s">
        <v>184</v>
      </c>
      <c r="C43" s="5" t="s">
        <v>5</v>
      </c>
      <c r="D43" s="5">
        <v>3.48</v>
      </c>
    </row>
    <row r="44" spans="1:4" ht="31" x14ac:dyDescent="0.35">
      <c r="A44" s="4" t="s">
        <v>18</v>
      </c>
      <c r="B44" s="7" t="s">
        <v>185</v>
      </c>
      <c r="C44" s="5" t="s">
        <v>5</v>
      </c>
      <c r="D44" s="5" t="s">
        <v>274</v>
      </c>
    </row>
    <row r="45" spans="1:4" x14ac:dyDescent="0.35">
      <c r="A45" s="108" t="s">
        <v>104</v>
      </c>
      <c r="B45" s="109"/>
      <c r="C45" s="109"/>
      <c r="D45" s="110"/>
    </row>
    <row r="46" spans="1:4" ht="77.5" x14ac:dyDescent="0.35">
      <c r="A46" s="4">
        <v>12</v>
      </c>
      <c r="B46" s="7" t="s">
        <v>104</v>
      </c>
      <c r="C46" s="5" t="s">
        <v>5</v>
      </c>
      <c r="D46" s="34" t="s">
        <v>354</v>
      </c>
    </row>
    <row r="48" spans="1:4" ht="30" x14ac:dyDescent="0.35">
      <c r="A48" s="2" t="s">
        <v>0</v>
      </c>
      <c r="B48" s="2" t="s">
        <v>1</v>
      </c>
      <c r="C48" s="2" t="s">
        <v>2</v>
      </c>
      <c r="D48" s="2" t="s">
        <v>3</v>
      </c>
    </row>
    <row r="49" spans="1:4" ht="30.5" x14ac:dyDescent="0.35">
      <c r="A49" s="4" t="s">
        <v>8</v>
      </c>
      <c r="B49" s="22" t="s">
        <v>4</v>
      </c>
      <c r="C49" s="5" t="s">
        <v>5</v>
      </c>
      <c r="D49" s="16">
        <v>42814</v>
      </c>
    </row>
    <row r="50" spans="1:4" ht="30.5" x14ac:dyDescent="0.35">
      <c r="A50" s="4" t="s">
        <v>9</v>
      </c>
      <c r="B50" s="7" t="s">
        <v>96</v>
      </c>
      <c r="C50" s="5" t="s">
        <v>5</v>
      </c>
      <c r="D50" s="5" t="s">
        <v>263</v>
      </c>
    </row>
    <row r="51" spans="1:4" ht="31" x14ac:dyDescent="0.35">
      <c r="A51" s="4" t="s">
        <v>10</v>
      </c>
      <c r="B51" s="7" t="s">
        <v>97</v>
      </c>
      <c r="C51" s="5" t="s">
        <v>5</v>
      </c>
      <c r="D51" s="5" t="s">
        <v>232</v>
      </c>
    </row>
    <row r="52" spans="1:4" ht="30.5" x14ac:dyDescent="0.35">
      <c r="A52" s="4" t="s">
        <v>11</v>
      </c>
      <c r="B52" s="3" t="s">
        <v>64</v>
      </c>
      <c r="C52" s="5" t="s">
        <v>5</v>
      </c>
      <c r="D52" s="5" t="s">
        <v>258</v>
      </c>
    </row>
    <row r="53" spans="1:4" ht="30.5" x14ac:dyDescent="0.35">
      <c r="A53" s="4" t="s">
        <v>12</v>
      </c>
      <c r="B53" s="3" t="s">
        <v>98</v>
      </c>
      <c r="C53" s="5" t="s">
        <v>19</v>
      </c>
      <c r="D53" s="5">
        <v>25.44</v>
      </c>
    </row>
    <row r="54" spans="1:4" ht="31" x14ac:dyDescent="0.35">
      <c r="A54" s="4" t="s">
        <v>13</v>
      </c>
      <c r="B54" s="7" t="s">
        <v>99</v>
      </c>
      <c r="C54" s="5" t="s">
        <v>5</v>
      </c>
      <c r="D54" s="5" t="s">
        <v>275</v>
      </c>
    </row>
    <row r="55" spans="1:4" ht="31" x14ac:dyDescent="0.35">
      <c r="A55" s="4" t="s">
        <v>14</v>
      </c>
      <c r="B55" s="3" t="s">
        <v>100</v>
      </c>
      <c r="C55" s="5" t="s">
        <v>5</v>
      </c>
      <c r="D55" s="28" t="s">
        <v>343</v>
      </c>
    </row>
    <row r="56" spans="1:4" ht="77.5" x14ac:dyDescent="0.35">
      <c r="A56" s="4" t="s">
        <v>15</v>
      </c>
      <c r="B56" s="3" t="s">
        <v>101</v>
      </c>
      <c r="C56" s="5" t="s">
        <v>5</v>
      </c>
      <c r="D56" s="34" t="s">
        <v>354</v>
      </c>
    </row>
    <row r="57" spans="1:4" ht="30.5" x14ac:dyDescent="0.35">
      <c r="A57" s="4" t="s">
        <v>16</v>
      </c>
      <c r="B57" s="7" t="s">
        <v>102</v>
      </c>
      <c r="C57" s="5" t="s">
        <v>5</v>
      </c>
      <c r="D57" s="16">
        <v>42552</v>
      </c>
    </row>
    <row r="58" spans="1:4" ht="46.5" x14ac:dyDescent="0.35">
      <c r="A58" s="4" t="s">
        <v>17</v>
      </c>
      <c r="B58" s="7" t="s">
        <v>184</v>
      </c>
      <c r="C58" s="35" t="s">
        <v>355</v>
      </c>
      <c r="D58" s="36" t="s">
        <v>356</v>
      </c>
    </row>
    <row r="59" spans="1:4" ht="133.5" customHeight="1" x14ac:dyDescent="0.35">
      <c r="A59" s="4" t="s">
        <v>18</v>
      </c>
      <c r="B59" s="7" t="s">
        <v>185</v>
      </c>
      <c r="C59" s="37" t="s">
        <v>357</v>
      </c>
      <c r="D59" s="36">
        <v>3.5999999999999997E-2</v>
      </c>
    </row>
    <row r="60" spans="1:4" ht="15.75" customHeight="1" x14ac:dyDescent="0.35">
      <c r="A60" s="108" t="s">
        <v>104</v>
      </c>
      <c r="B60" s="109"/>
      <c r="C60" s="109"/>
      <c r="D60" s="110"/>
    </row>
    <row r="61" spans="1:4" ht="62" x14ac:dyDescent="0.35">
      <c r="A61" s="4">
        <v>12</v>
      </c>
      <c r="B61" s="7" t="s">
        <v>104</v>
      </c>
      <c r="C61" s="5" t="s">
        <v>5</v>
      </c>
      <c r="D61" s="36" t="s">
        <v>358</v>
      </c>
    </row>
    <row r="63" spans="1:4" ht="30" x14ac:dyDescent="0.35">
      <c r="A63" s="2" t="s">
        <v>0</v>
      </c>
      <c r="B63" s="2" t="s">
        <v>1</v>
      </c>
      <c r="C63" s="2" t="s">
        <v>2</v>
      </c>
      <c r="D63" s="2" t="s">
        <v>3</v>
      </c>
    </row>
    <row r="64" spans="1:4" ht="30.5" x14ac:dyDescent="0.35">
      <c r="A64" s="4" t="s">
        <v>8</v>
      </c>
      <c r="B64" s="22" t="s">
        <v>4</v>
      </c>
      <c r="C64" s="5" t="s">
        <v>5</v>
      </c>
      <c r="D64" s="16">
        <v>42814</v>
      </c>
    </row>
    <row r="65" spans="1:4" ht="30.5" x14ac:dyDescent="0.35">
      <c r="A65" s="4" t="s">
        <v>9</v>
      </c>
      <c r="B65" s="7" t="s">
        <v>96</v>
      </c>
      <c r="C65" s="5" t="s">
        <v>5</v>
      </c>
      <c r="D65" s="5" t="s">
        <v>252</v>
      </c>
    </row>
    <row r="66" spans="1:4" ht="31" x14ac:dyDescent="0.35">
      <c r="A66" s="4" t="s">
        <v>10</v>
      </c>
      <c r="B66" s="7" t="s">
        <v>97</v>
      </c>
      <c r="C66" s="5" t="s">
        <v>5</v>
      </c>
      <c r="D66" s="5" t="s">
        <v>232</v>
      </c>
    </row>
    <row r="67" spans="1:4" ht="30.5" x14ac:dyDescent="0.35">
      <c r="A67" s="4" t="s">
        <v>11</v>
      </c>
      <c r="B67" s="3" t="s">
        <v>64</v>
      </c>
      <c r="C67" s="5" t="s">
        <v>5</v>
      </c>
      <c r="D67" s="5" t="s">
        <v>258</v>
      </c>
    </row>
    <row r="68" spans="1:4" ht="30.5" x14ac:dyDescent="0.35">
      <c r="A68" s="4" t="s">
        <v>12</v>
      </c>
      <c r="B68" s="3" t="s">
        <v>98</v>
      </c>
      <c r="C68" s="5" t="s">
        <v>19</v>
      </c>
      <c r="D68" s="36">
        <v>1621.95</v>
      </c>
    </row>
    <row r="69" spans="1:4" ht="31" x14ac:dyDescent="0.35">
      <c r="A69" s="4" t="s">
        <v>13</v>
      </c>
      <c r="B69" s="7" t="s">
        <v>99</v>
      </c>
      <c r="C69" s="5" t="s">
        <v>5</v>
      </c>
      <c r="D69" s="28" t="s">
        <v>341</v>
      </c>
    </row>
    <row r="70" spans="1:4" ht="31" x14ac:dyDescent="0.35">
      <c r="A70" s="4" t="s">
        <v>14</v>
      </c>
      <c r="B70" s="3" t="s">
        <v>100</v>
      </c>
      <c r="C70" s="5" t="s">
        <v>5</v>
      </c>
      <c r="D70" s="28" t="s">
        <v>342</v>
      </c>
    </row>
    <row r="71" spans="1:4" ht="46.5" x14ac:dyDescent="0.35">
      <c r="A71" s="4" t="s">
        <v>15</v>
      </c>
      <c r="B71" s="3" t="s">
        <v>101</v>
      </c>
      <c r="C71" s="5" t="s">
        <v>5</v>
      </c>
      <c r="D71" s="38" t="s">
        <v>359</v>
      </c>
    </row>
    <row r="72" spans="1:4" ht="30.5" x14ac:dyDescent="0.35">
      <c r="A72" s="4" t="s">
        <v>16</v>
      </c>
      <c r="B72" s="7" t="s">
        <v>102</v>
      </c>
      <c r="C72" s="5" t="s">
        <v>5</v>
      </c>
      <c r="D72" s="16">
        <v>42552</v>
      </c>
    </row>
    <row r="73" spans="1:4" ht="31" x14ac:dyDescent="0.35">
      <c r="A73" s="4" t="s">
        <v>17</v>
      </c>
      <c r="B73" s="7" t="s">
        <v>184</v>
      </c>
      <c r="C73" s="5" t="s">
        <v>5</v>
      </c>
      <c r="D73" s="36">
        <v>1.9699999999999999E-2</v>
      </c>
    </row>
    <row r="74" spans="1:4" ht="31" x14ac:dyDescent="0.35">
      <c r="A74" s="4" t="s">
        <v>18</v>
      </c>
      <c r="B74" s="7" t="s">
        <v>185</v>
      </c>
      <c r="C74" s="5" t="s">
        <v>5</v>
      </c>
      <c r="D74" s="36" t="s">
        <v>360</v>
      </c>
    </row>
    <row r="75" spans="1:4" ht="15.75" customHeight="1" x14ac:dyDescent="0.35">
      <c r="A75" s="108" t="s">
        <v>104</v>
      </c>
      <c r="B75" s="109"/>
      <c r="C75" s="109"/>
      <c r="D75" s="110"/>
    </row>
    <row r="76" spans="1:4" ht="77.5" x14ac:dyDescent="0.35">
      <c r="A76" s="4">
        <v>12</v>
      </c>
      <c r="B76" s="7" t="s">
        <v>104</v>
      </c>
      <c r="C76" s="5" t="s">
        <v>5</v>
      </c>
      <c r="D76" s="34" t="s">
        <v>361</v>
      </c>
    </row>
  </sheetData>
  <mergeCells count="6">
    <mergeCell ref="A75:D75"/>
    <mergeCell ref="A1:D1"/>
    <mergeCell ref="A15:D15"/>
    <mergeCell ref="A30:D30"/>
    <mergeCell ref="A45:D45"/>
    <mergeCell ref="A60:D60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7" workbookViewId="0">
      <selection activeCell="E8" sqref="E8"/>
    </sheetView>
  </sheetViews>
  <sheetFormatPr defaultColWidth="9.08984375" defaultRowHeight="15.5" x14ac:dyDescent="0.35"/>
  <cols>
    <col min="1" max="1" width="5.90625" style="1" customWidth="1"/>
    <col min="2" max="2" width="43.54296875" style="1" customWidth="1"/>
    <col min="3" max="3" width="9.08984375" style="1"/>
    <col min="4" max="4" width="27.453125" style="1" customWidth="1"/>
    <col min="5" max="16384" width="9.08984375" style="1"/>
  </cols>
  <sheetData>
    <row r="1" spans="1:4" ht="33" customHeight="1" x14ac:dyDescent="0.35">
      <c r="A1" s="111" t="s">
        <v>110</v>
      </c>
      <c r="B1" s="111"/>
      <c r="C1" s="111"/>
      <c r="D1" s="111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5">
      <c r="A4" s="4" t="s">
        <v>8</v>
      </c>
      <c r="B4" s="12" t="s">
        <v>4</v>
      </c>
      <c r="C4" s="5" t="s">
        <v>5</v>
      </c>
      <c r="D4" s="16">
        <v>42814</v>
      </c>
    </row>
    <row r="5" spans="1:4" s="6" customFormat="1" ht="20.149999999999999" customHeight="1" x14ac:dyDescent="0.35">
      <c r="A5" s="4" t="s">
        <v>9</v>
      </c>
      <c r="B5" s="7" t="s">
        <v>186</v>
      </c>
      <c r="C5" s="5" t="s">
        <v>5</v>
      </c>
      <c r="D5" s="5" t="s">
        <v>219</v>
      </c>
    </row>
    <row r="6" spans="1:4" s="6" customFormat="1" ht="20.149999999999999" customHeight="1" x14ac:dyDescent="0.35">
      <c r="A6" s="4" t="s">
        <v>10</v>
      </c>
      <c r="B6" s="7" t="s">
        <v>187</v>
      </c>
      <c r="C6" s="5" t="s">
        <v>5</v>
      </c>
      <c r="D6" s="5" t="s">
        <v>219</v>
      </c>
    </row>
    <row r="7" spans="1:4" s="6" customFormat="1" ht="46.5" x14ac:dyDescent="0.35">
      <c r="A7" s="4" t="s">
        <v>11</v>
      </c>
      <c r="B7" s="7" t="s">
        <v>188</v>
      </c>
      <c r="C7" s="5" t="s">
        <v>7</v>
      </c>
      <c r="D7" s="5" t="s">
        <v>219</v>
      </c>
    </row>
    <row r="8" spans="1:4" s="6" customFormat="1" ht="51" customHeight="1" x14ac:dyDescent="0.35">
      <c r="A8" s="103" t="s">
        <v>189</v>
      </c>
      <c r="B8" s="103"/>
      <c r="C8" s="103"/>
      <c r="D8" s="103"/>
    </row>
    <row r="9" spans="1:4" s="6" customFormat="1" ht="20.149999999999999" customHeight="1" x14ac:dyDescent="0.35">
      <c r="A9" s="4" t="s">
        <v>12</v>
      </c>
      <c r="B9" s="7" t="s">
        <v>190</v>
      </c>
      <c r="C9" s="5" t="s">
        <v>5</v>
      </c>
      <c r="D9" s="5" t="s">
        <v>219</v>
      </c>
    </row>
    <row r="10" spans="1:4" s="6" customFormat="1" ht="20.149999999999999" customHeight="1" x14ac:dyDescent="0.35">
      <c r="A10" s="4" t="s">
        <v>13</v>
      </c>
      <c r="B10" s="7" t="s">
        <v>191</v>
      </c>
      <c r="C10" s="5" t="s">
        <v>5</v>
      </c>
      <c r="D10" s="5" t="s">
        <v>219</v>
      </c>
    </row>
    <row r="11" spans="1:4" s="6" customFormat="1" ht="21" customHeight="1" x14ac:dyDescent="0.35">
      <c r="A11" s="4" t="s">
        <v>14</v>
      </c>
      <c r="B11" s="7" t="s">
        <v>106</v>
      </c>
      <c r="C11" s="5" t="s">
        <v>5</v>
      </c>
      <c r="D11" s="5" t="s">
        <v>219</v>
      </c>
    </row>
    <row r="12" spans="1:4" s="6" customFormat="1" ht="20.149999999999999" customHeight="1" x14ac:dyDescent="0.35">
      <c r="A12" s="4" t="s">
        <v>15</v>
      </c>
      <c r="B12" s="7" t="s">
        <v>107</v>
      </c>
      <c r="C12" s="5" t="s">
        <v>5</v>
      </c>
      <c r="D12" s="5" t="s">
        <v>219</v>
      </c>
    </row>
    <row r="13" spans="1:4" s="6" customFormat="1" ht="20.149999999999999" customHeight="1" x14ac:dyDescent="0.35">
      <c r="A13" s="4" t="s">
        <v>16</v>
      </c>
      <c r="B13" s="7" t="s">
        <v>108</v>
      </c>
      <c r="C13" s="5" t="s">
        <v>19</v>
      </c>
      <c r="D13" s="5" t="s">
        <v>219</v>
      </c>
    </row>
    <row r="14" spans="1:4" s="6" customFormat="1" ht="67.5" customHeight="1" x14ac:dyDescent="0.35">
      <c r="A14" s="4" t="s">
        <v>17</v>
      </c>
      <c r="B14" s="7" t="s">
        <v>109</v>
      </c>
      <c r="C14" s="5" t="s">
        <v>5</v>
      </c>
      <c r="D14" s="5" t="s">
        <v>219</v>
      </c>
    </row>
    <row r="15" spans="1:4" s="6" customFormat="1" x14ac:dyDescent="0.35"/>
  </sheetData>
  <mergeCells count="2">
    <mergeCell ref="A8:D8"/>
    <mergeCell ref="A1:D1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7" workbookViewId="0">
      <selection activeCell="F7" sqref="F7"/>
    </sheetView>
  </sheetViews>
  <sheetFormatPr defaultColWidth="9.08984375" defaultRowHeight="15.5" x14ac:dyDescent="0.35"/>
  <cols>
    <col min="1" max="1" width="5.90625" style="1" customWidth="1"/>
    <col min="2" max="2" width="42.08984375" style="1" customWidth="1"/>
    <col min="3" max="3" width="10.90625" style="1" customWidth="1"/>
    <col min="4" max="4" width="26.54296875" style="1" customWidth="1"/>
    <col min="5" max="16384" width="9.08984375" style="1"/>
  </cols>
  <sheetData>
    <row r="1" spans="1:4" ht="33.75" customHeight="1" x14ac:dyDescent="0.35">
      <c r="A1" s="107" t="s">
        <v>115</v>
      </c>
      <c r="B1" s="107"/>
      <c r="C1" s="107"/>
      <c r="D1" s="107"/>
    </row>
    <row r="3" spans="1:4" ht="30" customHeight="1" x14ac:dyDescent="0.3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5">
      <c r="A4" s="4" t="s">
        <v>8</v>
      </c>
      <c r="B4" s="12" t="s">
        <v>4</v>
      </c>
      <c r="C4" s="5" t="s">
        <v>5</v>
      </c>
      <c r="D4" s="16">
        <v>42814</v>
      </c>
    </row>
    <row r="5" spans="1:4" ht="20.149999999999999" customHeight="1" x14ac:dyDescent="0.35">
      <c r="A5" s="103" t="s">
        <v>111</v>
      </c>
      <c r="B5" s="103"/>
      <c r="C5" s="103"/>
      <c r="D5" s="103"/>
    </row>
    <row r="6" spans="1:4" ht="20.149999999999999" customHeight="1" x14ac:dyDescent="0.35">
      <c r="A6" s="4" t="s">
        <v>9</v>
      </c>
      <c r="B6" s="3" t="s">
        <v>112</v>
      </c>
      <c r="C6" s="5" t="s">
        <v>5</v>
      </c>
      <c r="D6" s="5" t="s">
        <v>276</v>
      </c>
    </row>
    <row r="7" spans="1:4" ht="63" customHeight="1" x14ac:dyDescent="0.35">
      <c r="A7" s="4" t="s">
        <v>10</v>
      </c>
      <c r="B7" s="3" t="s">
        <v>113</v>
      </c>
      <c r="C7" s="5" t="s">
        <v>19</v>
      </c>
      <c r="D7" s="5" t="s">
        <v>219</v>
      </c>
    </row>
    <row r="8" spans="1:4" ht="82.5" customHeight="1" x14ac:dyDescent="0.35">
      <c r="A8" s="4" t="s">
        <v>11</v>
      </c>
      <c r="B8" s="7" t="s">
        <v>114</v>
      </c>
      <c r="C8" s="5" t="s">
        <v>5</v>
      </c>
      <c r="D8" s="5" t="s">
        <v>219</v>
      </c>
    </row>
    <row r="9" spans="1:4" ht="20.149999999999999" customHeight="1" x14ac:dyDescent="0.35">
      <c r="A9" s="4" t="s">
        <v>12</v>
      </c>
      <c r="B9" s="7" t="s">
        <v>32</v>
      </c>
      <c r="C9" s="5" t="s">
        <v>5</v>
      </c>
      <c r="D9" s="5" t="s">
        <v>219</v>
      </c>
    </row>
  </sheetData>
  <mergeCells count="2">
    <mergeCell ref="A5:D5"/>
    <mergeCell ref="A1:D1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F6" sqref="F6"/>
    </sheetView>
  </sheetViews>
  <sheetFormatPr defaultColWidth="9.08984375" defaultRowHeight="15.5" x14ac:dyDescent="0.35"/>
  <cols>
    <col min="1" max="1" width="5.90625" style="1" customWidth="1"/>
    <col min="2" max="2" width="38.54296875" style="1" customWidth="1"/>
    <col min="3" max="3" width="9.54296875" style="1" customWidth="1"/>
    <col min="4" max="4" width="27.08984375" style="1" customWidth="1"/>
    <col min="5" max="16384" width="9.08984375" style="1"/>
  </cols>
  <sheetData>
    <row r="1" spans="1:4" ht="46.5" customHeight="1" x14ac:dyDescent="0.35">
      <c r="A1" s="107" t="s">
        <v>118</v>
      </c>
      <c r="B1" s="107"/>
      <c r="C1" s="107"/>
      <c r="D1" s="107"/>
    </row>
    <row r="3" spans="1:4" ht="30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35">
      <c r="A4" s="4" t="s">
        <v>8</v>
      </c>
      <c r="B4" s="12" t="s">
        <v>4</v>
      </c>
      <c r="C4" s="5" t="s">
        <v>5</v>
      </c>
      <c r="D4" s="16">
        <v>42814</v>
      </c>
    </row>
    <row r="5" spans="1:4" s="6" customFormat="1" ht="51" customHeight="1" x14ac:dyDescent="0.35">
      <c r="A5" s="4" t="s">
        <v>9</v>
      </c>
      <c r="B5" s="7" t="s">
        <v>116</v>
      </c>
      <c r="C5" s="5" t="s">
        <v>5</v>
      </c>
      <c r="D5" s="5" t="s">
        <v>277</v>
      </c>
    </row>
    <row r="6" spans="1:4" s="6" customFormat="1" ht="64.5" customHeight="1" x14ac:dyDescent="0.35">
      <c r="A6" s="4" t="s">
        <v>10</v>
      </c>
      <c r="B6" s="3" t="s">
        <v>117</v>
      </c>
      <c r="C6" s="5" t="s">
        <v>5</v>
      </c>
      <c r="D6" s="27" t="s">
        <v>278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abSelected="1" view="pageBreakPreview" zoomScale="60" zoomScaleNormal="100" workbookViewId="0">
      <selection activeCell="A2" sqref="A2"/>
    </sheetView>
  </sheetViews>
  <sheetFormatPr defaultColWidth="9.08984375" defaultRowHeight="15.5" x14ac:dyDescent="0.35"/>
  <cols>
    <col min="1" max="1" width="5.90625" style="43" customWidth="1"/>
    <col min="2" max="2" width="47.36328125" style="44" customWidth="1"/>
    <col min="3" max="3" width="10.54296875" style="43" customWidth="1"/>
    <col min="4" max="4" width="23.453125" style="43" customWidth="1"/>
    <col min="5" max="16384" width="9.08984375" style="1"/>
  </cols>
  <sheetData>
    <row r="1" spans="1:4" ht="36.75" customHeight="1" x14ac:dyDescent="0.35">
      <c r="A1" s="131" t="s">
        <v>192</v>
      </c>
      <c r="B1" s="131"/>
      <c r="C1" s="131"/>
      <c r="D1" s="131"/>
    </row>
    <row r="2" spans="1:4" x14ac:dyDescent="0.35">
      <c r="B2" s="44" t="s">
        <v>279</v>
      </c>
    </row>
    <row r="3" spans="1:4" ht="35.25" customHeight="1" x14ac:dyDescent="0.35">
      <c r="A3" s="45" t="s">
        <v>0</v>
      </c>
      <c r="B3" s="46" t="s">
        <v>1</v>
      </c>
      <c r="C3" s="45" t="s">
        <v>2</v>
      </c>
      <c r="D3" s="45" t="s">
        <v>3</v>
      </c>
    </row>
    <row r="4" spans="1:4" s="6" customFormat="1" ht="20.149999999999999" customHeight="1" x14ac:dyDescent="0.35">
      <c r="A4" s="47" t="s">
        <v>374</v>
      </c>
      <c r="B4" s="48" t="s">
        <v>4</v>
      </c>
      <c r="C4" s="49" t="s">
        <v>5</v>
      </c>
      <c r="D4" s="50">
        <v>42814</v>
      </c>
    </row>
    <row r="5" spans="1:4" s="6" customFormat="1" ht="20.149999999999999" customHeight="1" x14ac:dyDescent="0.35">
      <c r="A5" s="47" t="s">
        <v>375</v>
      </c>
      <c r="B5" s="48" t="s">
        <v>119</v>
      </c>
      <c r="C5" s="49" t="s">
        <v>5</v>
      </c>
      <c r="D5" s="51">
        <v>42370</v>
      </c>
    </row>
    <row r="6" spans="1:4" s="6" customFormat="1" ht="20.149999999999999" customHeight="1" x14ac:dyDescent="0.35">
      <c r="A6" s="47" t="s">
        <v>376</v>
      </c>
      <c r="B6" s="48" t="s">
        <v>120</v>
      </c>
      <c r="C6" s="49" t="s">
        <v>5</v>
      </c>
      <c r="D6" s="51">
        <v>42735</v>
      </c>
    </row>
    <row r="7" spans="1:4" s="6" customFormat="1" ht="30" customHeight="1" x14ac:dyDescent="0.35">
      <c r="A7" s="112" t="s">
        <v>193</v>
      </c>
      <c r="B7" s="112"/>
      <c r="C7" s="112"/>
      <c r="D7" s="112"/>
    </row>
    <row r="8" spans="1:4" s="6" customFormat="1" ht="30" customHeight="1" x14ac:dyDescent="0.35">
      <c r="A8" s="47" t="s">
        <v>377</v>
      </c>
      <c r="B8" s="52" t="s">
        <v>121</v>
      </c>
      <c r="C8" s="49" t="s">
        <v>19</v>
      </c>
      <c r="D8" s="49">
        <v>298259</v>
      </c>
    </row>
    <row r="9" spans="1:4" s="6" customFormat="1" ht="20.149999999999999" customHeight="1" x14ac:dyDescent="0.35">
      <c r="A9" s="47" t="s">
        <v>378</v>
      </c>
      <c r="B9" s="53" t="s">
        <v>131</v>
      </c>
      <c r="C9" s="49" t="s">
        <v>19</v>
      </c>
      <c r="D9" s="49">
        <v>0</v>
      </c>
    </row>
    <row r="10" spans="1:4" s="6" customFormat="1" ht="20.149999999999999" customHeight="1" x14ac:dyDescent="0.35">
      <c r="A10" s="47" t="s">
        <v>379</v>
      </c>
      <c r="B10" s="53" t="s">
        <v>132</v>
      </c>
      <c r="C10" s="49" t="s">
        <v>19</v>
      </c>
      <c r="D10" s="49">
        <v>298259</v>
      </c>
    </row>
    <row r="11" spans="1:4" s="6" customFormat="1" ht="33" customHeight="1" x14ac:dyDescent="0.35">
      <c r="A11" s="47" t="s">
        <v>380</v>
      </c>
      <c r="B11" s="52" t="s">
        <v>194</v>
      </c>
      <c r="C11" s="49" t="s">
        <v>19</v>
      </c>
      <c r="D11" s="54">
        <f>SUM(D12:D14)</f>
        <v>1825396</v>
      </c>
    </row>
    <row r="12" spans="1:4" s="6" customFormat="1" ht="20.149999999999999" customHeight="1" x14ac:dyDescent="0.35">
      <c r="A12" s="47" t="s">
        <v>381</v>
      </c>
      <c r="B12" s="53" t="s">
        <v>133</v>
      </c>
      <c r="C12" s="49" t="s">
        <v>19</v>
      </c>
      <c r="D12" s="49">
        <v>1263205.46</v>
      </c>
    </row>
    <row r="13" spans="1:4" s="6" customFormat="1" ht="20.149999999999999" customHeight="1" x14ac:dyDescent="0.35">
      <c r="A13" s="47" t="s">
        <v>382</v>
      </c>
      <c r="B13" s="53" t="s">
        <v>134</v>
      </c>
      <c r="C13" s="49" t="s">
        <v>19</v>
      </c>
      <c r="D13" s="49">
        <v>223436.04</v>
      </c>
    </row>
    <row r="14" spans="1:4" s="6" customFormat="1" ht="20.149999999999999" customHeight="1" x14ac:dyDescent="0.35">
      <c r="A14" s="47" t="s">
        <v>383</v>
      </c>
      <c r="B14" s="53" t="s">
        <v>135</v>
      </c>
      <c r="C14" s="49" t="s">
        <v>19</v>
      </c>
      <c r="D14" s="49">
        <v>338754.5</v>
      </c>
    </row>
    <row r="15" spans="1:4" s="6" customFormat="1" ht="20.25" customHeight="1" x14ac:dyDescent="0.35">
      <c r="A15" s="47" t="s">
        <v>384</v>
      </c>
      <c r="B15" s="52" t="s">
        <v>122</v>
      </c>
      <c r="C15" s="49" t="s">
        <v>19</v>
      </c>
      <c r="D15" s="49">
        <f>1257686.83+224590.16+340504.28</f>
        <v>1822781.27</v>
      </c>
    </row>
    <row r="16" spans="1:4" s="6" customFormat="1" ht="20.25" customHeight="1" x14ac:dyDescent="0.35">
      <c r="A16" s="47" t="s">
        <v>385</v>
      </c>
      <c r="B16" s="53" t="s">
        <v>195</v>
      </c>
      <c r="C16" s="49" t="s">
        <v>19</v>
      </c>
      <c r="D16" s="49">
        <f>D15</f>
        <v>1822781.27</v>
      </c>
    </row>
    <row r="17" spans="1:4" s="6" customFormat="1" ht="20.25" customHeight="1" x14ac:dyDescent="0.35">
      <c r="A17" s="47" t="s">
        <v>386</v>
      </c>
      <c r="B17" s="53" t="s">
        <v>196</v>
      </c>
      <c r="C17" s="49" t="s">
        <v>19</v>
      </c>
      <c r="D17" s="49">
        <v>0</v>
      </c>
    </row>
    <row r="18" spans="1:4" s="6" customFormat="1" ht="20.149999999999999" customHeight="1" x14ac:dyDescent="0.35">
      <c r="A18" s="47" t="s">
        <v>387</v>
      </c>
      <c r="B18" s="53" t="s">
        <v>136</v>
      </c>
      <c r="C18" s="49" t="s">
        <v>19</v>
      </c>
      <c r="D18" s="49">
        <v>0</v>
      </c>
    </row>
    <row r="19" spans="1:4" s="6" customFormat="1" ht="30" customHeight="1" x14ac:dyDescent="0.35">
      <c r="A19" s="47" t="s">
        <v>388</v>
      </c>
      <c r="B19" s="53" t="s">
        <v>137</v>
      </c>
      <c r="C19" s="49" t="s">
        <v>19</v>
      </c>
      <c r="D19" s="49">
        <v>0</v>
      </c>
    </row>
    <row r="20" spans="1:4" s="6" customFormat="1" ht="20.149999999999999" customHeight="1" x14ac:dyDescent="0.35">
      <c r="A20" s="47" t="s">
        <v>389</v>
      </c>
      <c r="B20" s="53" t="s">
        <v>138</v>
      </c>
      <c r="C20" s="49" t="s">
        <v>19</v>
      </c>
      <c r="D20" s="49">
        <v>0</v>
      </c>
    </row>
    <row r="21" spans="1:4" s="6" customFormat="1" ht="20.149999999999999" customHeight="1" x14ac:dyDescent="0.35">
      <c r="A21" s="47" t="s">
        <v>390</v>
      </c>
      <c r="B21" s="52" t="s">
        <v>123</v>
      </c>
      <c r="C21" s="49" t="s">
        <v>19</v>
      </c>
      <c r="D21" s="54">
        <f>D11-D24</f>
        <v>1524522.27</v>
      </c>
    </row>
    <row r="22" spans="1:4" s="6" customFormat="1" ht="30" customHeight="1" x14ac:dyDescent="0.35">
      <c r="A22" s="47" t="s">
        <v>159</v>
      </c>
      <c r="B22" s="52" t="s">
        <v>124</v>
      </c>
      <c r="C22" s="49" t="s">
        <v>19</v>
      </c>
      <c r="D22" s="54">
        <f>D24</f>
        <v>300873.73</v>
      </c>
    </row>
    <row r="23" spans="1:4" s="6" customFormat="1" ht="20.149999999999999" customHeight="1" x14ac:dyDescent="0.35">
      <c r="A23" s="47" t="s">
        <v>160</v>
      </c>
      <c r="B23" s="53" t="s">
        <v>129</v>
      </c>
      <c r="C23" s="49" t="s">
        <v>19</v>
      </c>
      <c r="D23" s="49">
        <v>0</v>
      </c>
    </row>
    <row r="24" spans="1:4" s="6" customFormat="1" ht="20.149999999999999" customHeight="1" x14ac:dyDescent="0.35">
      <c r="A24" s="47" t="s">
        <v>161</v>
      </c>
      <c r="B24" s="53" t="s">
        <v>130</v>
      </c>
      <c r="C24" s="49" t="s">
        <v>19</v>
      </c>
      <c r="D24" s="54">
        <f>D11-D15+D8</f>
        <v>300873.73</v>
      </c>
    </row>
    <row r="25" spans="1:4" s="6" customFormat="1" ht="32.25" customHeight="1" thickBot="1" x14ac:dyDescent="0.4">
      <c r="A25" s="112" t="s">
        <v>391</v>
      </c>
      <c r="B25" s="112"/>
      <c r="C25" s="112"/>
      <c r="D25" s="112"/>
    </row>
    <row r="26" spans="1:4" s="6" customFormat="1" ht="20.149999999999999" customHeight="1" thickBot="1" x14ac:dyDescent="0.4">
      <c r="A26" s="55">
        <v>21.1</v>
      </c>
      <c r="B26" s="56" t="s">
        <v>280</v>
      </c>
      <c r="C26" s="49" t="s">
        <v>5</v>
      </c>
      <c r="D26" s="57">
        <v>1263205.46</v>
      </c>
    </row>
    <row r="27" spans="1:4" s="6" customFormat="1" ht="20.149999999999999" customHeight="1" thickBot="1" x14ac:dyDescent="0.4">
      <c r="A27" s="42"/>
      <c r="B27" s="58" t="s">
        <v>281</v>
      </c>
      <c r="C27" s="49" t="s">
        <v>5</v>
      </c>
      <c r="D27" s="57"/>
    </row>
    <row r="28" spans="1:4" s="6" customFormat="1" ht="20.149999999999999" customHeight="1" thickBot="1" x14ac:dyDescent="0.4">
      <c r="A28" s="59"/>
      <c r="B28" s="60" t="s">
        <v>282</v>
      </c>
      <c r="C28" s="49" t="s">
        <v>5</v>
      </c>
      <c r="D28" s="61">
        <v>0.41</v>
      </c>
    </row>
    <row r="29" spans="1:4" s="6" customFormat="1" ht="30" customHeight="1" thickBot="1" x14ac:dyDescent="0.4">
      <c r="A29" s="62"/>
      <c r="B29" s="63" t="s">
        <v>283</v>
      </c>
      <c r="C29" s="115" t="s">
        <v>223</v>
      </c>
      <c r="D29" s="116"/>
    </row>
    <row r="30" spans="1:4" s="6" customFormat="1" ht="31.75" customHeight="1" thickBot="1" x14ac:dyDescent="0.4">
      <c r="A30" s="62"/>
      <c r="B30" s="64" t="s">
        <v>197</v>
      </c>
      <c r="C30" s="132" t="s">
        <v>284</v>
      </c>
      <c r="D30" s="132"/>
    </row>
    <row r="31" spans="1:4" s="6" customFormat="1" ht="20.149999999999999" customHeight="1" thickBot="1" x14ac:dyDescent="0.4">
      <c r="A31" s="55"/>
      <c r="B31" s="65" t="s">
        <v>285</v>
      </c>
      <c r="C31" s="66" t="s">
        <v>286</v>
      </c>
      <c r="D31" s="66">
        <v>0.39</v>
      </c>
    </row>
    <row r="32" spans="1:4" s="6" customFormat="1" ht="32.25" customHeight="1" thickBot="1" x14ac:dyDescent="0.4">
      <c r="A32" s="42"/>
      <c r="B32" s="42" t="s">
        <v>283</v>
      </c>
      <c r="C32" s="133" t="s">
        <v>223</v>
      </c>
      <c r="D32" s="134"/>
    </row>
    <row r="33" spans="1:8" s="6" customFormat="1" ht="20.149999999999999" customHeight="1" thickBot="1" x14ac:dyDescent="0.4">
      <c r="A33" s="59"/>
      <c r="B33" s="42" t="s">
        <v>197</v>
      </c>
      <c r="C33" s="129" t="s">
        <v>287</v>
      </c>
      <c r="D33" s="130"/>
    </row>
    <row r="34" spans="1:8" s="6" customFormat="1" ht="20.149999999999999" customHeight="1" thickBot="1" x14ac:dyDescent="0.4">
      <c r="A34" s="62"/>
      <c r="B34" s="67" t="s">
        <v>288</v>
      </c>
      <c r="C34" s="66" t="s">
        <v>286</v>
      </c>
      <c r="D34" s="68">
        <v>1.75</v>
      </c>
    </row>
    <row r="35" spans="1:8" s="6" customFormat="1" ht="30" customHeight="1" thickBot="1" x14ac:dyDescent="0.4">
      <c r="A35" s="47"/>
      <c r="B35" s="42" t="s">
        <v>283</v>
      </c>
      <c r="C35" s="133" t="s">
        <v>223</v>
      </c>
      <c r="D35" s="134"/>
    </row>
    <row r="36" spans="1:8" s="6" customFormat="1" ht="20.149999999999999" customHeight="1" thickBot="1" x14ac:dyDescent="0.4">
      <c r="A36" s="47"/>
      <c r="B36" s="42" t="s">
        <v>197</v>
      </c>
      <c r="C36" s="129" t="s">
        <v>289</v>
      </c>
      <c r="D36" s="130"/>
    </row>
    <row r="37" spans="1:8" s="6" customFormat="1" ht="30.65" customHeight="1" thickBot="1" x14ac:dyDescent="0.4">
      <c r="A37" s="47"/>
      <c r="B37" s="67" t="s">
        <v>290</v>
      </c>
      <c r="C37" s="66" t="s">
        <v>286</v>
      </c>
      <c r="D37" s="66">
        <v>1.44</v>
      </c>
    </row>
    <row r="38" spans="1:8" s="6" customFormat="1" ht="30" customHeight="1" thickBot="1" x14ac:dyDescent="0.4">
      <c r="A38" s="47"/>
      <c r="B38" s="42" t="s">
        <v>283</v>
      </c>
      <c r="C38" s="133" t="s">
        <v>223</v>
      </c>
      <c r="D38" s="134"/>
    </row>
    <row r="39" spans="1:8" s="6" customFormat="1" ht="20.149999999999999" customHeight="1" thickBot="1" x14ac:dyDescent="0.4">
      <c r="A39" s="47"/>
      <c r="B39" s="42" t="s">
        <v>197</v>
      </c>
      <c r="C39" s="129" t="s">
        <v>291</v>
      </c>
      <c r="D39" s="130"/>
    </row>
    <row r="40" spans="1:8" s="6" customFormat="1" ht="20.149999999999999" customHeight="1" thickBot="1" x14ac:dyDescent="0.4">
      <c r="A40" s="47"/>
      <c r="B40" s="65" t="s">
        <v>292</v>
      </c>
      <c r="C40" s="69" t="s">
        <v>286</v>
      </c>
      <c r="D40" s="70">
        <v>7.0000000000000007E-2</v>
      </c>
    </row>
    <row r="41" spans="1:8" s="6" customFormat="1" ht="30" customHeight="1" thickBot="1" x14ac:dyDescent="0.4">
      <c r="A41" s="47"/>
      <c r="B41" s="42" t="s">
        <v>283</v>
      </c>
      <c r="C41" s="127" t="s">
        <v>293</v>
      </c>
      <c r="D41" s="128"/>
    </row>
    <row r="42" spans="1:8" s="6" customFormat="1" ht="20.149999999999999" customHeight="1" thickBot="1" x14ac:dyDescent="0.4">
      <c r="A42" s="47"/>
      <c r="B42" s="42" t="s">
        <v>197</v>
      </c>
      <c r="C42" s="129" t="s">
        <v>294</v>
      </c>
      <c r="D42" s="130"/>
    </row>
    <row r="43" spans="1:8" s="6" customFormat="1" ht="20.149999999999999" customHeight="1" thickBot="1" x14ac:dyDescent="0.4">
      <c r="A43" s="47"/>
      <c r="B43" s="65" t="s">
        <v>295</v>
      </c>
      <c r="C43" s="69" t="s">
        <v>286</v>
      </c>
      <c r="D43" s="70">
        <v>0.59</v>
      </c>
    </row>
    <row r="44" spans="1:8" s="6" customFormat="1" ht="20.149999999999999" customHeight="1" thickBot="1" x14ac:dyDescent="0.4">
      <c r="A44" s="47"/>
      <c r="B44" s="42" t="s">
        <v>283</v>
      </c>
      <c r="C44" s="115" t="s">
        <v>223</v>
      </c>
      <c r="D44" s="116"/>
    </row>
    <row r="45" spans="1:8" s="6" customFormat="1" ht="20.149999999999999" customHeight="1" thickBot="1" x14ac:dyDescent="0.4">
      <c r="A45" s="47"/>
      <c r="B45" s="42" t="s">
        <v>197</v>
      </c>
      <c r="C45" s="113" t="s">
        <v>296</v>
      </c>
      <c r="D45" s="114"/>
      <c r="G45" s="39"/>
    </row>
    <row r="46" spans="1:8" s="6" customFormat="1" ht="20.25" customHeight="1" thickBot="1" x14ac:dyDescent="0.4">
      <c r="A46" s="47"/>
      <c r="B46" s="67" t="s">
        <v>297</v>
      </c>
      <c r="C46" s="60" t="s">
        <v>298</v>
      </c>
      <c r="D46" s="71">
        <v>195260</v>
      </c>
      <c r="H46" s="39"/>
    </row>
    <row r="47" spans="1:8" s="6" customFormat="1" ht="20.25" customHeight="1" thickBot="1" x14ac:dyDescent="0.4">
      <c r="A47" s="47"/>
      <c r="B47" s="42" t="s">
        <v>283</v>
      </c>
      <c r="C47" s="115" t="s">
        <v>223</v>
      </c>
      <c r="D47" s="116"/>
    </row>
    <row r="48" spans="1:8" s="6" customFormat="1" ht="30" customHeight="1" thickBot="1" x14ac:dyDescent="0.4">
      <c r="A48" s="47"/>
      <c r="B48" s="42" t="s">
        <v>197</v>
      </c>
      <c r="C48" s="113" t="s">
        <v>299</v>
      </c>
      <c r="D48" s="114"/>
    </row>
    <row r="49" spans="1:4" s="6" customFormat="1" ht="30" customHeight="1" thickBot="1" x14ac:dyDescent="0.4">
      <c r="A49" s="47"/>
      <c r="B49" s="65" t="s">
        <v>300</v>
      </c>
      <c r="C49" s="72" t="s">
        <v>298</v>
      </c>
      <c r="D49" s="73">
        <v>513166.43</v>
      </c>
    </row>
    <row r="50" spans="1:4" s="6" customFormat="1" ht="35.25" customHeight="1" thickBot="1" x14ac:dyDescent="0.4">
      <c r="A50" s="47"/>
      <c r="B50" s="42" t="s">
        <v>283</v>
      </c>
      <c r="C50" s="125" t="s">
        <v>301</v>
      </c>
      <c r="D50" s="126"/>
    </row>
    <row r="51" spans="1:4" s="6" customFormat="1" ht="48" customHeight="1" thickBot="1" x14ac:dyDescent="0.4">
      <c r="A51" s="47"/>
      <c r="B51" s="42" t="s">
        <v>197</v>
      </c>
      <c r="C51" s="113" t="s">
        <v>302</v>
      </c>
      <c r="D51" s="114"/>
    </row>
    <row r="52" spans="1:4" s="6" customFormat="1" ht="30" customHeight="1" thickBot="1" x14ac:dyDescent="0.4">
      <c r="A52" s="47"/>
      <c r="B52" s="74" t="s">
        <v>303</v>
      </c>
      <c r="C52" s="75" t="s">
        <v>19</v>
      </c>
      <c r="D52" s="76">
        <f>D54+D57+D60+D63+D66+D69</f>
        <v>452963.14</v>
      </c>
    </row>
    <row r="53" spans="1:4" s="6" customFormat="1" ht="20.149999999999999" customHeight="1" thickBot="1" x14ac:dyDescent="0.4">
      <c r="A53" s="47"/>
      <c r="B53" s="77" t="s">
        <v>281</v>
      </c>
      <c r="C53" s="29"/>
      <c r="D53" s="29"/>
    </row>
    <row r="54" spans="1:4" s="6" customFormat="1" ht="20.149999999999999" customHeight="1" thickBot="1" x14ac:dyDescent="0.4">
      <c r="A54" s="47"/>
      <c r="B54" s="78" t="s">
        <v>304</v>
      </c>
      <c r="C54" s="79" t="s">
        <v>19</v>
      </c>
      <c r="D54" s="80">
        <v>43372</v>
      </c>
    </row>
    <row r="55" spans="1:4" s="6" customFormat="1" ht="32.25" customHeight="1" thickBot="1" x14ac:dyDescent="0.4">
      <c r="A55" s="47"/>
      <c r="B55" s="77" t="s">
        <v>283</v>
      </c>
      <c r="C55" s="115" t="s">
        <v>305</v>
      </c>
      <c r="D55" s="116"/>
    </row>
    <row r="56" spans="1:4" s="6" customFormat="1" ht="20.149999999999999" customHeight="1" thickBot="1" x14ac:dyDescent="0.4">
      <c r="A56" s="47"/>
      <c r="B56" s="77" t="s">
        <v>197</v>
      </c>
      <c r="C56" s="119" t="s">
        <v>306</v>
      </c>
      <c r="D56" s="120"/>
    </row>
    <row r="57" spans="1:4" s="6" customFormat="1" ht="30" customHeight="1" thickBot="1" x14ac:dyDescent="0.4">
      <c r="A57" s="47"/>
      <c r="B57" s="78" t="s">
        <v>307</v>
      </c>
      <c r="C57" s="79" t="s">
        <v>19</v>
      </c>
      <c r="D57" s="80">
        <f>2224.42+25272+520+1279.4+1110+1093.2</f>
        <v>31499.02</v>
      </c>
    </row>
    <row r="58" spans="1:4" s="6" customFormat="1" ht="33" customHeight="1" thickBot="1" x14ac:dyDescent="0.4">
      <c r="A58" s="47"/>
      <c r="B58" s="77" t="s">
        <v>283</v>
      </c>
      <c r="C58" s="115" t="s">
        <v>223</v>
      </c>
      <c r="D58" s="116"/>
    </row>
    <row r="59" spans="1:4" s="6" customFormat="1" ht="20.149999999999999" customHeight="1" thickBot="1" x14ac:dyDescent="0.4">
      <c r="A59" s="47"/>
      <c r="B59" s="77" t="s">
        <v>197</v>
      </c>
      <c r="C59" s="119" t="s">
        <v>308</v>
      </c>
      <c r="D59" s="120"/>
    </row>
    <row r="60" spans="1:4" s="6" customFormat="1" ht="32.25" customHeight="1" thickBot="1" x14ac:dyDescent="0.4">
      <c r="A60" s="47"/>
      <c r="B60" s="78" t="s">
        <v>309</v>
      </c>
      <c r="C60" s="79" t="s">
        <v>19</v>
      </c>
      <c r="D60" s="81">
        <v>25272</v>
      </c>
    </row>
    <row r="61" spans="1:4" ht="16" thickBot="1" x14ac:dyDescent="0.4">
      <c r="A61" s="47"/>
      <c r="B61" s="77" t="s">
        <v>283</v>
      </c>
      <c r="C61" s="115" t="s">
        <v>223</v>
      </c>
      <c r="D61" s="116"/>
    </row>
    <row r="62" spans="1:4" ht="16" thickBot="1" x14ac:dyDescent="0.4">
      <c r="A62" s="47"/>
      <c r="B62" s="77" t="s">
        <v>197</v>
      </c>
      <c r="C62" s="119" t="s">
        <v>310</v>
      </c>
      <c r="D62" s="120"/>
    </row>
    <row r="63" spans="1:4" ht="16" thickBot="1" x14ac:dyDescent="0.4">
      <c r="A63" s="47"/>
      <c r="B63" s="78" t="s">
        <v>311</v>
      </c>
      <c r="C63" s="79" t="s">
        <v>19</v>
      </c>
      <c r="D63" s="82">
        <v>159918.12</v>
      </c>
    </row>
    <row r="64" spans="1:4" ht="16" thickBot="1" x14ac:dyDescent="0.4">
      <c r="A64" s="47"/>
      <c r="B64" s="77" t="s">
        <v>283</v>
      </c>
      <c r="C64" s="115" t="s">
        <v>223</v>
      </c>
      <c r="D64" s="116"/>
    </row>
    <row r="65" spans="1:4" ht="16" thickBot="1" x14ac:dyDescent="0.4">
      <c r="A65" s="47"/>
      <c r="B65" s="77" t="s">
        <v>197</v>
      </c>
      <c r="C65" s="119" t="s">
        <v>310</v>
      </c>
      <c r="D65" s="120"/>
    </row>
    <row r="66" spans="1:4" ht="16" thickBot="1" x14ac:dyDescent="0.4">
      <c r="A66" s="47"/>
      <c r="B66" s="78" t="s">
        <v>312</v>
      </c>
      <c r="C66" s="79" t="s">
        <v>19</v>
      </c>
      <c r="D66" s="82">
        <v>10884</v>
      </c>
    </row>
    <row r="67" spans="1:4" ht="16" thickBot="1" x14ac:dyDescent="0.4">
      <c r="A67" s="47"/>
      <c r="B67" s="77" t="s">
        <v>283</v>
      </c>
      <c r="C67" s="115" t="s">
        <v>223</v>
      </c>
      <c r="D67" s="116"/>
    </row>
    <row r="68" spans="1:4" ht="16" thickBot="1" x14ac:dyDescent="0.4">
      <c r="A68" s="47"/>
      <c r="B68" s="77" t="s">
        <v>197</v>
      </c>
      <c r="C68" s="119" t="s">
        <v>310</v>
      </c>
      <c r="D68" s="120"/>
    </row>
    <row r="69" spans="1:4" ht="16" thickBot="1" x14ac:dyDescent="0.4">
      <c r="A69" s="47"/>
      <c r="B69" s="78" t="s">
        <v>313</v>
      </c>
      <c r="C69" s="79" t="s">
        <v>19</v>
      </c>
      <c r="D69" s="82">
        <v>182018</v>
      </c>
    </row>
    <row r="70" spans="1:4" ht="16.5" customHeight="1" thickBot="1" x14ac:dyDescent="0.4">
      <c r="A70" s="47"/>
      <c r="B70" s="77" t="s">
        <v>283</v>
      </c>
      <c r="C70" s="121" t="s">
        <v>373</v>
      </c>
      <c r="D70" s="122"/>
    </row>
    <row r="71" spans="1:4" ht="16" thickBot="1" x14ac:dyDescent="0.4">
      <c r="A71" s="47"/>
      <c r="B71" s="83" t="s">
        <v>197</v>
      </c>
      <c r="C71" s="123" t="s">
        <v>308</v>
      </c>
      <c r="D71" s="124"/>
    </row>
    <row r="72" spans="1:4" ht="16" thickBot="1" x14ac:dyDescent="0.4">
      <c r="A72" s="47"/>
      <c r="B72" s="84" t="s">
        <v>224</v>
      </c>
      <c r="C72" s="85" t="s">
        <v>19</v>
      </c>
      <c r="D72" s="85">
        <v>258025.56</v>
      </c>
    </row>
    <row r="73" spans="1:4" ht="16" thickBot="1" x14ac:dyDescent="0.4">
      <c r="A73" s="47"/>
      <c r="B73" s="42" t="s">
        <v>283</v>
      </c>
      <c r="C73" s="115" t="s">
        <v>223</v>
      </c>
      <c r="D73" s="116"/>
    </row>
    <row r="74" spans="1:4" ht="30" customHeight="1" thickBot="1" x14ac:dyDescent="0.4">
      <c r="A74" s="47"/>
      <c r="B74" s="42" t="s">
        <v>197</v>
      </c>
      <c r="C74" s="113" t="s">
        <v>314</v>
      </c>
      <c r="D74" s="114"/>
    </row>
    <row r="75" spans="1:4" ht="31.5" thickBot="1" x14ac:dyDescent="0.4">
      <c r="A75" s="47"/>
      <c r="B75" s="86" t="s">
        <v>315</v>
      </c>
      <c r="C75" s="87" t="s">
        <v>19</v>
      </c>
      <c r="D75" s="87">
        <v>338754.5</v>
      </c>
    </row>
    <row r="76" spans="1:4" ht="16" thickBot="1" x14ac:dyDescent="0.4">
      <c r="A76" s="47"/>
      <c r="B76" s="42" t="s">
        <v>283</v>
      </c>
      <c r="C76" s="115" t="s">
        <v>223</v>
      </c>
      <c r="D76" s="116"/>
    </row>
    <row r="77" spans="1:4" ht="28.75" customHeight="1" thickBot="1" x14ac:dyDescent="0.4">
      <c r="A77" s="47"/>
      <c r="B77" s="42" t="s">
        <v>197</v>
      </c>
      <c r="C77" s="113" t="s">
        <v>284</v>
      </c>
      <c r="D77" s="114"/>
    </row>
    <row r="78" spans="1:4" ht="16" thickBot="1" x14ac:dyDescent="0.4">
      <c r="A78" s="47"/>
      <c r="B78" s="55" t="s">
        <v>228</v>
      </c>
      <c r="C78" s="56" t="s">
        <v>19</v>
      </c>
      <c r="D78" s="88">
        <v>531906.89</v>
      </c>
    </row>
    <row r="79" spans="1:4" ht="16" thickBot="1" x14ac:dyDescent="0.4">
      <c r="A79" s="47"/>
      <c r="B79" s="42" t="s">
        <v>283</v>
      </c>
      <c r="C79" s="115" t="s">
        <v>223</v>
      </c>
      <c r="D79" s="116"/>
    </row>
    <row r="80" spans="1:4" ht="16" thickBot="1" x14ac:dyDescent="0.4">
      <c r="A80" s="47"/>
      <c r="B80" s="42" t="s">
        <v>197</v>
      </c>
      <c r="C80" s="113" t="s">
        <v>316</v>
      </c>
      <c r="D80" s="114"/>
    </row>
    <row r="81" spans="1:4" ht="16" thickBot="1" x14ac:dyDescent="0.4">
      <c r="A81" s="47"/>
      <c r="B81" s="86" t="s">
        <v>317</v>
      </c>
      <c r="C81" s="87" t="s">
        <v>19</v>
      </c>
      <c r="D81" s="87">
        <v>28925.7</v>
      </c>
    </row>
    <row r="82" spans="1:4" ht="16" thickBot="1" x14ac:dyDescent="0.4">
      <c r="A82" s="47"/>
      <c r="B82" s="42" t="s">
        <v>283</v>
      </c>
      <c r="C82" s="113" t="s">
        <v>318</v>
      </c>
      <c r="D82" s="114"/>
    </row>
    <row r="83" spans="1:4" ht="16" thickBot="1" x14ac:dyDescent="0.4">
      <c r="A83" s="47"/>
      <c r="B83" s="42" t="s">
        <v>197</v>
      </c>
      <c r="C83" s="113" t="s">
        <v>319</v>
      </c>
      <c r="D83" s="114"/>
    </row>
    <row r="84" spans="1:4" ht="31.5" thickBot="1" x14ac:dyDescent="0.4">
      <c r="A84" s="47"/>
      <c r="B84" s="86" t="s">
        <v>320</v>
      </c>
      <c r="C84" s="87" t="s">
        <v>19</v>
      </c>
      <c r="D84" s="87">
        <v>74959.320000000007</v>
      </c>
    </row>
    <row r="85" spans="1:4" ht="16" thickBot="1" x14ac:dyDescent="0.4">
      <c r="A85" s="47"/>
      <c r="B85" s="42" t="s">
        <v>283</v>
      </c>
      <c r="C85" s="115" t="s">
        <v>305</v>
      </c>
      <c r="D85" s="116"/>
    </row>
    <row r="86" spans="1:4" ht="16" thickBot="1" x14ac:dyDescent="0.4">
      <c r="A86" s="47"/>
      <c r="B86" s="89" t="s">
        <v>197</v>
      </c>
      <c r="C86" s="117" t="s">
        <v>321</v>
      </c>
      <c r="D86" s="118"/>
    </row>
    <row r="87" spans="1:4" ht="31.5" thickBot="1" x14ac:dyDescent="0.4">
      <c r="A87" s="47"/>
      <c r="B87" s="84" t="s">
        <v>322</v>
      </c>
      <c r="C87" s="85" t="s">
        <v>19</v>
      </c>
      <c r="D87" s="90">
        <v>72074.039999999994</v>
      </c>
    </row>
    <row r="88" spans="1:4" ht="16" thickBot="1" x14ac:dyDescent="0.4">
      <c r="A88" s="47"/>
      <c r="B88" s="67" t="s">
        <v>323</v>
      </c>
      <c r="C88" s="60" t="s">
        <v>286</v>
      </c>
      <c r="D88" s="60" t="s">
        <v>324</v>
      </c>
    </row>
    <row r="89" spans="1:4" ht="16" thickBot="1" x14ac:dyDescent="0.4">
      <c r="A89" s="47"/>
      <c r="B89" s="42" t="s">
        <v>283</v>
      </c>
      <c r="C89" s="115" t="s">
        <v>223</v>
      </c>
      <c r="D89" s="116"/>
    </row>
    <row r="90" spans="1:4" ht="16" thickBot="1" x14ac:dyDescent="0.4">
      <c r="A90" s="47"/>
      <c r="B90" s="42" t="s">
        <v>197</v>
      </c>
      <c r="C90" s="113" t="s">
        <v>325</v>
      </c>
      <c r="D90" s="114"/>
    </row>
    <row r="91" spans="1:4" ht="16" thickBot="1" x14ac:dyDescent="0.4">
      <c r="A91" s="47"/>
      <c r="B91" s="67" t="s">
        <v>326</v>
      </c>
      <c r="C91" s="60" t="s">
        <v>286</v>
      </c>
      <c r="D91" s="60" t="s">
        <v>368</v>
      </c>
    </row>
    <row r="92" spans="1:4" ht="16" thickBot="1" x14ac:dyDescent="0.4">
      <c r="A92" s="47"/>
      <c r="B92" s="42" t="s">
        <v>283</v>
      </c>
      <c r="C92" s="115" t="s">
        <v>223</v>
      </c>
      <c r="D92" s="116"/>
    </row>
    <row r="93" spans="1:4" ht="16" thickBot="1" x14ac:dyDescent="0.4">
      <c r="A93" s="47"/>
      <c r="B93" s="42" t="s">
        <v>197</v>
      </c>
      <c r="C93" s="113" t="s">
        <v>325</v>
      </c>
      <c r="D93" s="114"/>
    </row>
    <row r="94" spans="1:4" ht="16" thickBot="1" x14ac:dyDescent="0.4">
      <c r="A94" s="47"/>
      <c r="B94" s="91" t="s">
        <v>327</v>
      </c>
      <c r="C94" s="60" t="s">
        <v>286</v>
      </c>
      <c r="D94" s="60" t="s">
        <v>324</v>
      </c>
    </row>
    <row r="95" spans="1:4" ht="16" thickBot="1" x14ac:dyDescent="0.4">
      <c r="A95" s="47"/>
      <c r="B95" s="42" t="s">
        <v>283</v>
      </c>
      <c r="C95" s="115" t="s">
        <v>223</v>
      </c>
      <c r="D95" s="116"/>
    </row>
    <row r="96" spans="1:4" ht="16" thickBot="1" x14ac:dyDescent="0.4">
      <c r="A96" s="47"/>
      <c r="B96" s="42" t="s">
        <v>197</v>
      </c>
      <c r="C96" s="113" t="s">
        <v>325</v>
      </c>
      <c r="D96" s="114"/>
    </row>
    <row r="97" spans="1:4" ht="16" thickBot="1" x14ac:dyDescent="0.4">
      <c r="A97" s="47"/>
      <c r="B97" s="86" t="s">
        <v>328</v>
      </c>
      <c r="C97" s="87" t="s">
        <v>19</v>
      </c>
      <c r="D97" s="92">
        <v>328587</v>
      </c>
    </row>
    <row r="98" spans="1:4" ht="16" thickBot="1" x14ac:dyDescent="0.4">
      <c r="A98" s="47"/>
      <c r="B98" s="42" t="s">
        <v>283</v>
      </c>
      <c r="C98" s="113" t="s">
        <v>329</v>
      </c>
      <c r="D98" s="114"/>
    </row>
    <row r="99" spans="1:4" ht="16" thickBot="1" x14ac:dyDescent="0.4">
      <c r="A99" s="47"/>
      <c r="B99" s="42" t="s">
        <v>197</v>
      </c>
      <c r="C99" s="113" t="s">
        <v>325</v>
      </c>
      <c r="D99" s="114"/>
    </row>
    <row r="100" spans="1:4" ht="16" thickBot="1" x14ac:dyDescent="0.4">
      <c r="A100" s="47"/>
      <c r="B100" s="86" t="s">
        <v>330</v>
      </c>
      <c r="C100" s="87" t="s">
        <v>19</v>
      </c>
      <c r="D100" s="87">
        <v>136588.79999999999</v>
      </c>
    </row>
    <row r="101" spans="1:4" ht="27.65" customHeight="1" thickBot="1" x14ac:dyDescent="0.4">
      <c r="A101" s="47"/>
      <c r="B101" s="42" t="s">
        <v>283</v>
      </c>
      <c r="C101" s="113" t="s">
        <v>331</v>
      </c>
      <c r="D101" s="114"/>
    </row>
    <row r="102" spans="1:4" ht="16" thickBot="1" x14ac:dyDescent="0.4">
      <c r="A102" s="47"/>
      <c r="B102" s="42" t="s">
        <v>197</v>
      </c>
      <c r="C102" s="113" t="s">
        <v>332</v>
      </c>
      <c r="D102" s="114"/>
    </row>
    <row r="103" spans="1:4" ht="16" thickBot="1" x14ac:dyDescent="0.4">
      <c r="A103" s="47"/>
      <c r="B103" s="84" t="s">
        <v>333</v>
      </c>
      <c r="C103" s="85" t="s">
        <v>19</v>
      </c>
      <c r="D103" s="85">
        <v>187200</v>
      </c>
    </row>
    <row r="104" spans="1:4" ht="16" thickBot="1" x14ac:dyDescent="0.4">
      <c r="A104" s="47"/>
      <c r="B104" s="42" t="s">
        <v>283</v>
      </c>
      <c r="C104" s="113" t="s">
        <v>334</v>
      </c>
      <c r="D104" s="114"/>
    </row>
    <row r="105" spans="1:4" ht="16" thickBot="1" x14ac:dyDescent="0.4">
      <c r="A105" s="47"/>
      <c r="B105" s="42" t="s">
        <v>197</v>
      </c>
      <c r="C105" s="113" t="s">
        <v>335</v>
      </c>
      <c r="D105" s="114"/>
    </row>
    <row r="106" spans="1:4" x14ac:dyDescent="0.35">
      <c r="A106" s="112" t="s">
        <v>198</v>
      </c>
      <c r="B106" s="112"/>
      <c r="C106" s="112"/>
      <c r="D106" s="112"/>
    </row>
    <row r="107" spans="1:4" x14ac:dyDescent="0.35">
      <c r="A107" s="47">
        <v>22</v>
      </c>
      <c r="B107" s="93" t="s">
        <v>199</v>
      </c>
      <c r="C107" s="49" t="s">
        <v>6</v>
      </c>
      <c r="D107" s="57">
        <v>1</v>
      </c>
    </row>
    <row r="108" spans="1:4" x14ac:dyDescent="0.35">
      <c r="A108" s="47">
        <v>23</v>
      </c>
      <c r="B108" s="93" t="s">
        <v>200</v>
      </c>
      <c r="C108" s="49" t="s">
        <v>6</v>
      </c>
      <c r="D108" s="57">
        <v>1</v>
      </c>
    </row>
    <row r="109" spans="1:4" ht="31" x14ac:dyDescent="0.35">
      <c r="A109" s="47">
        <v>24</v>
      </c>
      <c r="B109" s="93" t="s">
        <v>201</v>
      </c>
      <c r="C109" s="49" t="s">
        <v>6</v>
      </c>
      <c r="D109" s="57">
        <v>0</v>
      </c>
    </row>
    <row r="110" spans="1:4" x14ac:dyDescent="0.35">
      <c r="A110" s="47">
        <v>25</v>
      </c>
      <c r="B110" s="93" t="s">
        <v>202</v>
      </c>
      <c r="C110" s="49" t="s">
        <v>19</v>
      </c>
      <c r="D110" s="57">
        <v>0</v>
      </c>
    </row>
    <row r="111" spans="1:4" x14ac:dyDescent="0.35">
      <c r="A111" s="112" t="s">
        <v>125</v>
      </c>
      <c r="B111" s="112"/>
      <c r="C111" s="112"/>
      <c r="D111" s="112"/>
    </row>
    <row r="112" spans="1:4" ht="31" x14ac:dyDescent="0.35">
      <c r="A112" s="47">
        <v>26</v>
      </c>
      <c r="B112" s="52" t="s">
        <v>126</v>
      </c>
      <c r="C112" s="49" t="s">
        <v>19</v>
      </c>
      <c r="D112" s="54">
        <v>695939</v>
      </c>
    </row>
    <row r="113" spans="1:4" x14ac:dyDescent="0.35">
      <c r="A113" s="47">
        <v>27</v>
      </c>
      <c r="B113" s="53" t="s">
        <v>131</v>
      </c>
      <c r="C113" s="49" t="s">
        <v>19</v>
      </c>
      <c r="D113" s="94">
        <v>0</v>
      </c>
    </row>
    <row r="114" spans="1:4" x14ac:dyDescent="0.35">
      <c r="A114" s="47">
        <v>28</v>
      </c>
      <c r="B114" s="53" t="s">
        <v>132</v>
      </c>
      <c r="C114" s="49" t="s">
        <v>19</v>
      </c>
      <c r="D114" s="94">
        <f>D112</f>
        <v>695939</v>
      </c>
    </row>
    <row r="115" spans="1:4" ht="51" customHeight="1" x14ac:dyDescent="0.35">
      <c r="A115" s="47">
        <v>29</v>
      </c>
      <c r="B115" s="52" t="s">
        <v>127</v>
      </c>
      <c r="C115" s="49" t="s">
        <v>19</v>
      </c>
      <c r="D115" s="94">
        <f>D117-D116</f>
        <v>684894.05</v>
      </c>
    </row>
    <row r="116" spans="1:4" x14ac:dyDescent="0.35">
      <c r="A116" s="47">
        <v>30</v>
      </c>
      <c r="B116" s="53" t="s">
        <v>131</v>
      </c>
      <c r="C116" s="49" t="s">
        <v>19</v>
      </c>
      <c r="D116" s="94">
        <f>(D124+D130+D140+D150+D160+D170)*-1</f>
        <v>11044.949999999968</v>
      </c>
    </row>
    <row r="117" spans="1:4" x14ac:dyDescent="0.35">
      <c r="A117" s="47">
        <v>31</v>
      </c>
      <c r="B117" s="53" t="s">
        <v>132</v>
      </c>
      <c r="C117" s="49" t="s">
        <v>19</v>
      </c>
      <c r="D117" s="94">
        <f>D112</f>
        <v>695939</v>
      </c>
    </row>
    <row r="118" spans="1:4" x14ac:dyDescent="0.35">
      <c r="A118" s="112" t="s">
        <v>203</v>
      </c>
      <c r="B118" s="112"/>
      <c r="C118" s="112"/>
      <c r="D118" s="112"/>
    </row>
    <row r="119" spans="1:4" x14ac:dyDescent="0.35">
      <c r="A119" s="95">
        <v>32</v>
      </c>
      <c r="B119" s="96" t="s">
        <v>96</v>
      </c>
      <c r="C119" s="97" t="s">
        <v>5</v>
      </c>
      <c r="D119" s="98" t="s">
        <v>369</v>
      </c>
    </row>
    <row r="120" spans="1:4" x14ac:dyDescent="0.35">
      <c r="A120" s="47"/>
      <c r="B120" s="52" t="s">
        <v>64</v>
      </c>
      <c r="C120" s="49" t="s">
        <v>5</v>
      </c>
      <c r="D120" s="57" t="s">
        <v>370</v>
      </c>
    </row>
    <row r="121" spans="1:4" x14ac:dyDescent="0.35">
      <c r="A121" s="47"/>
      <c r="B121" s="52" t="s">
        <v>128</v>
      </c>
      <c r="C121" s="49" t="s">
        <v>103</v>
      </c>
      <c r="D121" s="94">
        <f>D122/2.87</f>
        <v>41228.602787456446</v>
      </c>
    </row>
    <row r="122" spans="1:4" x14ac:dyDescent="0.35">
      <c r="A122" s="47"/>
      <c r="B122" s="52" t="s">
        <v>204</v>
      </c>
      <c r="C122" s="49" t="s">
        <v>19</v>
      </c>
      <c r="D122" s="57">
        <v>118326.09</v>
      </c>
    </row>
    <row r="123" spans="1:4" x14ac:dyDescent="0.35">
      <c r="A123" s="47"/>
      <c r="B123" s="53" t="s">
        <v>205</v>
      </c>
      <c r="C123" s="49" t="s">
        <v>19</v>
      </c>
      <c r="D123" s="49">
        <v>118937.28</v>
      </c>
    </row>
    <row r="124" spans="1:4" x14ac:dyDescent="0.35">
      <c r="A124" s="47"/>
      <c r="B124" s="53" t="s">
        <v>206</v>
      </c>
      <c r="C124" s="49" t="s">
        <v>19</v>
      </c>
      <c r="D124" s="49">
        <f>D122-D123</f>
        <v>-611.19000000000233</v>
      </c>
    </row>
    <row r="125" spans="1:4" x14ac:dyDescent="0.35">
      <c r="A125" s="95">
        <v>33</v>
      </c>
      <c r="B125" s="96" t="s">
        <v>96</v>
      </c>
      <c r="C125" s="97" t="s">
        <v>5</v>
      </c>
      <c r="D125" s="98" t="s">
        <v>371</v>
      </c>
    </row>
    <row r="126" spans="1:4" x14ac:dyDescent="0.35">
      <c r="A126" s="47"/>
      <c r="B126" s="52" t="s">
        <v>64</v>
      </c>
      <c r="C126" s="49" t="s">
        <v>5</v>
      </c>
      <c r="D126" s="57" t="s">
        <v>370</v>
      </c>
    </row>
    <row r="127" spans="1:4" x14ac:dyDescent="0.35">
      <c r="A127" s="47"/>
      <c r="B127" s="52" t="s">
        <v>128</v>
      </c>
      <c r="C127" s="49" t="s">
        <v>103</v>
      </c>
      <c r="D127" s="94">
        <f>D128/1.67</f>
        <v>19684.766467065867</v>
      </c>
    </row>
    <row r="128" spans="1:4" x14ac:dyDescent="0.35">
      <c r="A128" s="47"/>
      <c r="B128" s="52" t="s">
        <v>204</v>
      </c>
      <c r="C128" s="49" t="s">
        <v>19</v>
      </c>
      <c r="D128" s="57">
        <v>32873.56</v>
      </c>
    </row>
    <row r="129" spans="1:4" x14ac:dyDescent="0.35">
      <c r="A129" s="47"/>
      <c r="B129" s="53" t="s">
        <v>205</v>
      </c>
      <c r="C129" s="49" t="s">
        <v>19</v>
      </c>
      <c r="D129" s="49">
        <v>33043.360000000001</v>
      </c>
    </row>
    <row r="130" spans="1:4" x14ac:dyDescent="0.35">
      <c r="A130" s="47"/>
      <c r="B130" s="53" t="s">
        <v>206</v>
      </c>
      <c r="C130" s="49" t="s">
        <v>19</v>
      </c>
      <c r="D130" s="49">
        <f>D128-D129</f>
        <v>-169.80000000000291</v>
      </c>
    </row>
    <row r="131" spans="1:4" ht="31" x14ac:dyDescent="0.35">
      <c r="A131" s="47"/>
      <c r="B131" s="53" t="s">
        <v>209</v>
      </c>
      <c r="C131" s="49" t="s">
        <v>19</v>
      </c>
      <c r="D131" s="49">
        <f>D128+D122</f>
        <v>151199.65</v>
      </c>
    </row>
    <row r="132" spans="1:4" ht="31" x14ac:dyDescent="0.35">
      <c r="A132" s="47"/>
      <c r="B132" s="53" t="s">
        <v>208</v>
      </c>
      <c r="C132" s="49" t="s">
        <v>19</v>
      </c>
      <c r="D132" s="49">
        <f>D131</f>
        <v>151199.65</v>
      </c>
    </row>
    <row r="133" spans="1:4" ht="31" x14ac:dyDescent="0.35">
      <c r="A133" s="47"/>
      <c r="B133" s="53" t="s">
        <v>207</v>
      </c>
      <c r="C133" s="49" t="s">
        <v>19</v>
      </c>
      <c r="D133" s="49">
        <f>D131-D132</f>
        <v>0</v>
      </c>
    </row>
    <row r="134" spans="1:4" ht="31" x14ac:dyDescent="0.35">
      <c r="A134" s="47"/>
      <c r="B134" s="52" t="s">
        <v>210</v>
      </c>
      <c r="C134" s="49" t="s">
        <v>19</v>
      </c>
      <c r="D134" s="57">
        <v>0</v>
      </c>
    </row>
    <row r="135" spans="1:4" x14ac:dyDescent="0.35">
      <c r="A135" s="95">
        <v>34</v>
      </c>
      <c r="B135" s="96" t="s">
        <v>96</v>
      </c>
      <c r="C135" s="97" t="s">
        <v>5</v>
      </c>
      <c r="D135" s="98" t="s">
        <v>252</v>
      </c>
    </row>
    <row r="136" spans="1:4" x14ac:dyDescent="0.35">
      <c r="A136" s="47"/>
      <c r="B136" s="52" t="s">
        <v>64</v>
      </c>
      <c r="C136" s="49" t="s">
        <v>5</v>
      </c>
      <c r="D136" s="57" t="s">
        <v>255</v>
      </c>
    </row>
    <row r="137" spans="1:4" x14ac:dyDescent="0.35">
      <c r="A137" s="47"/>
      <c r="B137" s="52" t="s">
        <v>128</v>
      </c>
      <c r="C137" s="49" t="s">
        <v>103</v>
      </c>
      <c r="D137" s="94">
        <f>D138/1581.87</f>
        <v>1533.6178194162605</v>
      </c>
    </row>
    <row r="138" spans="1:4" x14ac:dyDescent="0.35">
      <c r="A138" s="47"/>
      <c r="B138" s="52" t="s">
        <v>204</v>
      </c>
      <c r="C138" s="49" t="s">
        <v>19</v>
      </c>
      <c r="D138" s="94">
        <v>2425984.02</v>
      </c>
    </row>
    <row r="139" spans="1:4" x14ac:dyDescent="0.35">
      <c r="A139" s="47"/>
      <c r="B139" s="53" t="s">
        <v>205</v>
      </c>
      <c r="C139" s="49" t="s">
        <v>19</v>
      </c>
      <c r="D139" s="54">
        <v>2426066.1</v>
      </c>
    </row>
    <row r="140" spans="1:4" x14ac:dyDescent="0.35">
      <c r="A140" s="47"/>
      <c r="B140" s="53" t="s">
        <v>206</v>
      </c>
      <c r="C140" s="49" t="s">
        <v>19</v>
      </c>
      <c r="D140" s="49">
        <f>D138-D139</f>
        <v>-82.080000000074506</v>
      </c>
    </row>
    <row r="141" spans="1:4" ht="31" x14ac:dyDescent="0.35">
      <c r="A141" s="47"/>
      <c r="B141" s="53" t="s">
        <v>209</v>
      </c>
      <c r="C141" s="49" t="s">
        <v>19</v>
      </c>
      <c r="D141" s="49">
        <f>D138</f>
        <v>2425984.02</v>
      </c>
    </row>
    <row r="142" spans="1:4" ht="31" x14ac:dyDescent="0.35">
      <c r="A142" s="47"/>
      <c r="B142" s="53" t="s">
        <v>208</v>
      </c>
      <c r="C142" s="49" t="s">
        <v>19</v>
      </c>
      <c r="D142" s="49">
        <f>2686683.77-555300</f>
        <v>2131383.77</v>
      </c>
    </row>
    <row r="143" spans="1:4" ht="31" x14ac:dyDescent="0.35">
      <c r="A143" s="47"/>
      <c r="B143" s="53" t="s">
        <v>207</v>
      </c>
      <c r="C143" s="49" t="s">
        <v>19</v>
      </c>
      <c r="D143" s="49">
        <f>D141-D142</f>
        <v>294600.25</v>
      </c>
    </row>
    <row r="144" spans="1:4" ht="31" x14ac:dyDescent="0.35">
      <c r="A144" s="47"/>
      <c r="B144" s="52" t="s">
        <v>210</v>
      </c>
      <c r="C144" s="49" t="s">
        <v>19</v>
      </c>
      <c r="D144" s="57">
        <v>0</v>
      </c>
    </row>
    <row r="145" spans="1:4" x14ac:dyDescent="0.35">
      <c r="A145" s="95">
        <v>35</v>
      </c>
      <c r="B145" s="96" t="s">
        <v>96</v>
      </c>
      <c r="C145" s="97" t="s">
        <v>5</v>
      </c>
      <c r="D145" s="98" t="s">
        <v>336</v>
      </c>
    </row>
    <row r="146" spans="1:4" x14ac:dyDescent="0.35">
      <c r="A146" s="47"/>
      <c r="B146" s="52" t="s">
        <v>64</v>
      </c>
      <c r="C146" s="49" t="s">
        <v>5</v>
      </c>
      <c r="D146" s="57" t="s">
        <v>372</v>
      </c>
    </row>
    <row r="147" spans="1:4" x14ac:dyDescent="0.35">
      <c r="A147" s="47"/>
      <c r="B147" s="52" t="s">
        <v>128</v>
      </c>
      <c r="C147" s="49" t="s">
        <v>103</v>
      </c>
      <c r="D147" s="94">
        <f>D148/24.29</f>
        <v>17774.729106628241</v>
      </c>
    </row>
    <row r="148" spans="1:4" x14ac:dyDescent="0.35">
      <c r="A148" s="47"/>
      <c r="B148" s="52" t="s">
        <v>204</v>
      </c>
      <c r="C148" s="49" t="s">
        <v>19</v>
      </c>
      <c r="D148" s="57">
        <v>431748.17</v>
      </c>
    </row>
    <row r="149" spans="1:4" x14ac:dyDescent="0.35">
      <c r="A149" s="47"/>
      <c r="B149" s="53" t="s">
        <v>205</v>
      </c>
      <c r="C149" s="49" t="s">
        <v>19</v>
      </c>
      <c r="D149" s="49">
        <v>434071.29</v>
      </c>
    </row>
    <row r="150" spans="1:4" x14ac:dyDescent="0.35">
      <c r="A150" s="47"/>
      <c r="B150" s="53" t="s">
        <v>206</v>
      </c>
      <c r="C150" s="49" t="s">
        <v>19</v>
      </c>
      <c r="D150" s="49">
        <f>D148-D149</f>
        <v>-2323.1199999999953</v>
      </c>
    </row>
    <row r="151" spans="1:4" ht="31" x14ac:dyDescent="0.35">
      <c r="A151" s="47"/>
      <c r="B151" s="53" t="s">
        <v>209</v>
      </c>
      <c r="C151" s="49" t="s">
        <v>19</v>
      </c>
      <c r="D151" s="49">
        <f>D148</f>
        <v>431748.17</v>
      </c>
    </row>
    <row r="152" spans="1:4" ht="31" x14ac:dyDescent="0.35">
      <c r="A152" s="47"/>
      <c r="B152" s="53" t="s">
        <v>208</v>
      </c>
      <c r="C152" s="49" t="s">
        <v>19</v>
      </c>
      <c r="D152" s="49">
        <f>D151</f>
        <v>431748.17</v>
      </c>
    </row>
    <row r="153" spans="1:4" ht="31" x14ac:dyDescent="0.35">
      <c r="A153" s="47"/>
      <c r="B153" s="53" t="s">
        <v>207</v>
      </c>
      <c r="C153" s="49" t="s">
        <v>19</v>
      </c>
      <c r="D153" s="49">
        <f>D151-D152</f>
        <v>0</v>
      </c>
    </row>
    <row r="154" spans="1:4" ht="31" x14ac:dyDescent="0.35">
      <c r="A154" s="47"/>
      <c r="B154" s="52" t="s">
        <v>210</v>
      </c>
      <c r="C154" s="49" t="s">
        <v>19</v>
      </c>
      <c r="D154" s="57">
        <v>0</v>
      </c>
    </row>
    <row r="155" spans="1:4" x14ac:dyDescent="0.35">
      <c r="A155" s="95">
        <v>36</v>
      </c>
      <c r="B155" s="96" t="s">
        <v>96</v>
      </c>
      <c r="C155" s="97" t="s">
        <v>5</v>
      </c>
      <c r="D155" s="98" t="s">
        <v>338</v>
      </c>
    </row>
    <row r="156" spans="1:4" x14ac:dyDescent="0.35">
      <c r="A156" s="47"/>
      <c r="B156" s="52" t="s">
        <v>64</v>
      </c>
      <c r="C156" s="49" t="s">
        <v>5</v>
      </c>
      <c r="D156" s="57" t="s">
        <v>337</v>
      </c>
    </row>
    <row r="157" spans="1:4" x14ac:dyDescent="0.35">
      <c r="A157" s="47"/>
      <c r="B157" s="52" t="s">
        <v>128</v>
      </c>
      <c r="C157" s="49" t="s">
        <v>103</v>
      </c>
      <c r="D157" s="94">
        <f>D158/94.92</f>
        <v>10373.078803202698</v>
      </c>
    </row>
    <row r="158" spans="1:4" x14ac:dyDescent="0.35">
      <c r="A158" s="47"/>
      <c r="B158" s="52" t="s">
        <v>204</v>
      </c>
      <c r="C158" s="49" t="s">
        <v>19</v>
      </c>
      <c r="D158" s="57">
        <v>984612.64</v>
      </c>
    </row>
    <row r="159" spans="1:4" x14ac:dyDescent="0.35">
      <c r="A159" s="47"/>
      <c r="B159" s="53" t="s">
        <v>205</v>
      </c>
      <c r="C159" s="49" t="s">
        <v>19</v>
      </c>
      <c r="D159" s="49">
        <v>988633.99</v>
      </c>
    </row>
    <row r="160" spans="1:4" x14ac:dyDescent="0.35">
      <c r="A160" s="47"/>
      <c r="B160" s="53" t="s">
        <v>206</v>
      </c>
      <c r="C160" s="49" t="s">
        <v>19</v>
      </c>
      <c r="D160" s="49">
        <f>D158-D159</f>
        <v>-4021.3499999999767</v>
      </c>
    </row>
    <row r="161" spans="1:4" ht="31" x14ac:dyDescent="0.35">
      <c r="A161" s="47"/>
      <c r="B161" s="53" t="s">
        <v>209</v>
      </c>
      <c r="C161" s="49" t="s">
        <v>19</v>
      </c>
      <c r="D161" s="49">
        <f>D158</f>
        <v>984612.64</v>
      </c>
    </row>
    <row r="162" spans="1:4" ht="31" x14ac:dyDescent="0.35">
      <c r="A162" s="47"/>
      <c r="B162" s="53" t="s">
        <v>208</v>
      </c>
      <c r="C162" s="49" t="s">
        <v>19</v>
      </c>
      <c r="D162" s="49">
        <f>D161-53844</f>
        <v>930768.64</v>
      </c>
    </row>
    <row r="163" spans="1:4" ht="31" x14ac:dyDescent="0.35">
      <c r="A163" s="47"/>
      <c r="B163" s="53" t="s">
        <v>207</v>
      </c>
      <c r="C163" s="49" t="s">
        <v>19</v>
      </c>
      <c r="D163" s="49">
        <f>D161-D162</f>
        <v>53844</v>
      </c>
    </row>
    <row r="164" spans="1:4" ht="31" x14ac:dyDescent="0.35">
      <c r="A164" s="47"/>
      <c r="B164" s="52" t="s">
        <v>210</v>
      </c>
      <c r="C164" s="49" t="s">
        <v>19</v>
      </c>
      <c r="D164" s="57">
        <v>0</v>
      </c>
    </row>
    <row r="165" spans="1:4" ht="31" x14ac:dyDescent="0.35">
      <c r="A165" s="95">
        <v>37</v>
      </c>
      <c r="B165" s="96" t="s">
        <v>96</v>
      </c>
      <c r="C165" s="97" t="s">
        <v>5</v>
      </c>
      <c r="D165" s="98" t="s">
        <v>339</v>
      </c>
    </row>
    <row r="166" spans="1:4" x14ac:dyDescent="0.35">
      <c r="A166" s="47"/>
      <c r="B166" s="52" t="s">
        <v>64</v>
      </c>
      <c r="C166" s="49" t="s">
        <v>5</v>
      </c>
      <c r="D166" s="57" t="s">
        <v>372</v>
      </c>
    </row>
    <row r="167" spans="1:4" x14ac:dyDescent="0.35">
      <c r="A167" s="47"/>
      <c r="B167" s="52" t="s">
        <v>128</v>
      </c>
      <c r="C167" s="49" t="s">
        <v>103</v>
      </c>
      <c r="D167" s="94">
        <f>D168/24.29</f>
        <v>32455.019349526556</v>
      </c>
    </row>
    <row r="168" spans="1:4" x14ac:dyDescent="0.35">
      <c r="A168" s="47"/>
      <c r="B168" s="52" t="s">
        <v>204</v>
      </c>
      <c r="C168" s="49" t="s">
        <v>19</v>
      </c>
      <c r="D168" s="57">
        <f>431748.17+250404.14+20432.34+85747.77</f>
        <v>788332.42</v>
      </c>
    </row>
    <row r="169" spans="1:4" x14ac:dyDescent="0.35">
      <c r="A169" s="47"/>
      <c r="B169" s="53" t="s">
        <v>205</v>
      </c>
      <c r="C169" s="49" t="s">
        <v>19</v>
      </c>
      <c r="D169" s="49">
        <f>251369.97+434071.29+86190.69+20537.88</f>
        <v>792169.83</v>
      </c>
    </row>
    <row r="170" spans="1:4" x14ac:dyDescent="0.35">
      <c r="A170" s="47"/>
      <c r="B170" s="53" t="s">
        <v>206</v>
      </c>
      <c r="C170" s="49" t="s">
        <v>19</v>
      </c>
      <c r="D170" s="49">
        <f>D168-D169</f>
        <v>-3837.4099999999162</v>
      </c>
    </row>
    <row r="171" spans="1:4" ht="31" x14ac:dyDescent="0.35">
      <c r="A171" s="47"/>
      <c r="B171" s="53" t="s">
        <v>209</v>
      </c>
      <c r="C171" s="49" t="s">
        <v>19</v>
      </c>
      <c r="D171" s="49">
        <f>D168</f>
        <v>788332.42</v>
      </c>
    </row>
    <row r="172" spans="1:4" ht="31" x14ac:dyDescent="0.35">
      <c r="A172" s="47"/>
      <c r="B172" s="53" t="s">
        <v>208</v>
      </c>
      <c r="C172" s="49" t="s">
        <v>19</v>
      </c>
      <c r="D172" s="49">
        <f>D171</f>
        <v>788332.42</v>
      </c>
    </row>
    <row r="173" spans="1:4" ht="31" x14ac:dyDescent="0.35">
      <c r="A173" s="47"/>
      <c r="B173" s="53" t="s">
        <v>207</v>
      </c>
      <c r="C173" s="49" t="s">
        <v>19</v>
      </c>
      <c r="D173" s="49">
        <f>D171-D172</f>
        <v>0</v>
      </c>
    </row>
    <row r="174" spans="1:4" ht="31" x14ac:dyDescent="0.35">
      <c r="A174" s="47"/>
      <c r="B174" s="52" t="s">
        <v>210</v>
      </c>
      <c r="C174" s="49" t="s">
        <v>19</v>
      </c>
      <c r="D174" s="57">
        <v>0</v>
      </c>
    </row>
    <row r="175" spans="1:4" x14ac:dyDescent="0.35">
      <c r="A175" s="112" t="s">
        <v>211</v>
      </c>
      <c r="B175" s="112"/>
      <c r="C175" s="112"/>
      <c r="D175" s="112"/>
    </row>
    <row r="176" spans="1:4" x14ac:dyDescent="0.35">
      <c r="A176" s="99">
        <v>38</v>
      </c>
      <c r="B176" s="93" t="s">
        <v>199</v>
      </c>
      <c r="C176" s="49" t="s">
        <v>6</v>
      </c>
      <c r="D176" s="57">
        <v>3</v>
      </c>
    </row>
    <row r="177" spans="1:4" x14ac:dyDescent="0.35">
      <c r="A177" s="47"/>
      <c r="B177" s="93" t="s">
        <v>200</v>
      </c>
      <c r="C177" s="49" t="s">
        <v>6</v>
      </c>
      <c r="D177" s="57">
        <v>3</v>
      </c>
    </row>
    <row r="178" spans="1:4" ht="31" x14ac:dyDescent="0.35">
      <c r="A178" s="47"/>
      <c r="B178" s="93" t="s">
        <v>201</v>
      </c>
      <c r="C178" s="49" t="s">
        <v>6</v>
      </c>
      <c r="D178" s="57">
        <v>0</v>
      </c>
    </row>
    <row r="179" spans="1:4" x14ac:dyDescent="0.35">
      <c r="A179" s="47"/>
      <c r="B179" s="93" t="s">
        <v>202</v>
      </c>
      <c r="C179" s="49" t="s">
        <v>19</v>
      </c>
      <c r="D179" s="57">
        <f>1059.03+325.91+12384.95</f>
        <v>13769.890000000001</v>
      </c>
    </row>
    <row r="180" spans="1:4" x14ac:dyDescent="0.35">
      <c r="A180" s="112" t="s">
        <v>340</v>
      </c>
      <c r="B180" s="112"/>
      <c r="C180" s="112"/>
      <c r="D180" s="112"/>
    </row>
    <row r="181" spans="1:4" ht="31" x14ac:dyDescent="0.35">
      <c r="A181" s="99">
        <v>39</v>
      </c>
      <c r="B181" s="93" t="s">
        <v>212</v>
      </c>
      <c r="C181" s="49" t="s">
        <v>6</v>
      </c>
      <c r="D181" s="57">
        <v>10</v>
      </c>
    </row>
    <row r="182" spans="1:4" x14ac:dyDescent="0.35">
      <c r="A182" s="47"/>
      <c r="B182" s="93" t="s">
        <v>213</v>
      </c>
      <c r="C182" s="49" t="s">
        <v>6</v>
      </c>
      <c r="D182" s="57">
        <v>2</v>
      </c>
    </row>
    <row r="183" spans="1:4" ht="31" x14ac:dyDescent="0.35">
      <c r="A183" s="47"/>
      <c r="B183" s="93" t="s">
        <v>214</v>
      </c>
      <c r="C183" s="49" t="s">
        <v>19</v>
      </c>
      <c r="D183" s="57">
        <v>0</v>
      </c>
    </row>
    <row r="186" spans="1:4" x14ac:dyDescent="0.35">
      <c r="A186" s="43" t="s">
        <v>234</v>
      </c>
      <c r="C186" s="43" t="s">
        <v>353</v>
      </c>
    </row>
    <row r="187" spans="1:4" x14ac:dyDescent="0.35">
      <c r="A187" s="43" t="s">
        <v>223</v>
      </c>
    </row>
  </sheetData>
  <mergeCells count="58">
    <mergeCell ref="C39:D39"/>
    <mergeCell ref="C32:D32"/>
    <mergeCell ref="C33:D33"/>
    <mergeCell ref="C35:D35"/>
    <mergeCell ref="C36:D36"/>
    <mergeCell ref="C38:D38"/>
    <mergeCell ref="A1:D1"/>
    <mergeCell ref="A7:D7"/>
    <mergeCell ref="A25:D25"/>
    <mergeCell ref="C29:D29"/>
    <mergeCell ref="C30:D30"/>
    <mergeCell ref="C41:D41"/>
    <mergeCell ref="C42:D42"/>
    <mergeCell ref="C44:D44"/>
    <mergeCell ref="C45:D45"/>
    <mergeCell ref="C47:D47"/>
    <mergeCell ref="C48:D48"/>
    <mergeCell ref="C50:D50"/>
    <mergeCell ref="C51:D51"/>
    <mergeCell ref="C55:D55"/>
    <mergeCell ref="C56:D56"/>
    <mergeCell ref="C58:D58"/>
    <mergeCell ref="C59:D59"/>
    <mergeCell ref="C61:D61"/>
    <mergeCell ref="C62:D62"/>
    <mergeCell ref="C64:D64"/>
    <mergeCell ref="C65:D65"/>
    <mergeCell ref="C67:D67"/>
    <mergeCell ref="C68:D68"/>
    <mergeCell ref="C70:D70"/>
    <mergeCell ref="C71:D71"/>
    <mergeCell ref="C73:D73"/>
    <mergeCell ref="C74:D74"/>
    <mergeCell ref="C76:D76"/>
    <mergeCell ref="C77:D77"/>
    <mergeCell ref="C79:D79"/>
    <mergeCell ref="C80:D80"/>
    <mergeCell ref="C82:D82"/>
    <mergeCell ref="C83:D83"/>
    <mergeCell ref="C85:D85"/>
    <mergeCell ref="C86:D86"/>
    <mergeCell ref="C96:D96"/>
    <mergeCell ref="C98:D98"/>
    <mergeCell ref="C99:D99"/>
    <mergeCell ref="C89:D89"/>
    <mergeCell ref="C90:D90"/>
    <mergeCell ref="C92:D92"/>
    <mergeCell ref="C93:D93"/>
    <mergeCell ref="C95:D95"/>
    <mergeCell ref="A111:D111"/>
    <mergeCell ref="A118:D118"/>
    <mergeCell ref="A175:D175"/>
    <mergeCell ref="A180:D180"/>
    <mergeCell ref="C101:D101"/>
    <mergeCell ref="C102:D102"/>
    <mergeCell ref="C104:D104"/>
    <mergeCell ref="C105:D105"/>
    <mergeCell ref="A106:D106"/>
  </mergeCells>
  <pageMargins left="0.70866141732283472" right="0.70866141732283472" top="0" bottom="0" header="0" footer="0"/>
  <pageSetup paperSize="9" scale="90" orientation="portrait" verticalDpi="4294967295" r:id="rId1"/>
  <rowBreaks count="6" manualBreakCount="6">
    <brk id="36" max="3" man="1"/>
    <brk id="51" max="3" man="1"/>
    <brk id="86" max="3" man="1"/>
    <brk id="117" max="3" man="1"/>
    <brk id="144" max="16383" man="1"/>
    <brk id="17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  <vt:lpstr>'2.8'!Область_печати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2018-07-03T20:01:07Z</dcterms:modified>
</cp:coreProperties>
</file>