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240" activeTab="5"/>
  </bookViews>
  <sheets>
    <sheet name="Шлиссельбургский 36 к.2 " sheetId="1" r:id="rId1"/>
    <sheet name="Ленинский 115 к.2" sheetId="2" r:id="rId2"/>
    <sheet name="Турбинная 7" sheetId="3" r:id="rId3"/>
    <sheet name="Оборонная 22 итп 1" sheetId="4" r:id="rId4"/>
    <sheet name="Оборонная 22 итп 2" sheetId="5" r:id="rId5"/>
    <sheet name="Тамбовская 7" sheetId="6" r:id="rId6"/>
  </sheets>
  <calcPr calcId="144525" refMode="R1C1"/>
</workbook>
</file>

<file path=xl/calcChain.xml><?xml version="1.0" encoding="utf-8"?>
<calcChain xmlns="http://schemas.openxmlformats.org/spreadsheetml/2006/main">
  <c r="Q129" i="6" l="1"/>
  <c r="I111" i="6"/>
  <c r="Q126" i="6" s="1"/>
  <c r="B97" i="6"/>
  <c r="Y96" i="6"/>
  <c r="I110" i="6" s="1"/>
  <c r="Q124" i="6" s="1"/>
  <c r="L96" i="6"/>
  <c r="F96" i="6"/>
  <c r="E96" i="6"/>
  <c r="D96" i="6"/>
  <c r="B96" i="6"/>
  <c r="Y95" i="6"/>
  <c r="K95" i="6"/>
  <c r="J95" i="6"/>
  <c r="H95" i="6"/>
  <c r="AA98" i="6" s="1"/>
  <c r="G95" i="6"/>
  <c r="F95" i="6"/>
  <c r="E95" i="6"/>
  <c r="D95" i="6"/>
  <c r="B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AA46" i="6"/>
  <c r="I46" i="6"/>
  <c r="AA45" i="6"/>
  <c r="I45" i="6"/>
  <c r="AA44" i="6"/>
  <c r="I44" i="6"/>
  <c r="AA43" i="6"/>
  <c r="I43" i="6"/>
  <c r="AA42" i="6"/>
  <c r="I42" i="6"/>
  <c r="AA41" i="6"/>
  <c r="I41" i="6"/>
  <c r="AA40" i="6"/>
  <c r="I40" i="6"/>
  <c r="AA39" i="6"/>
  <c r="I39" i="6"/>
  <c r="AA38" i="6"/>
  <c r="I38" i="6"/>
  <c r="AA37" i="6"/>
  <c r="I37" i="6"/>
  <c r="AA36" i="6"/>
  <c r="I36" i="6"/>
  <c r="AA35" i="6"/>
  <c r="I35" i="6"/>
  <c r="AA34" i="6"/>
  <c r="I34" i="6"/>
  <c r="AA33" i="6"/>
  <c r="I33" i="6"/>
  <c r="AA32" i="6"/>
  <c r="I32" i="6"/>
  <c r="AA31" i="6"/>
  <c r="I31" i="6"/>
  <c r="AA30" i="6"/>
  <c r="I30" i="6"/>
  <c r="AA29" i="6"/>
  <c r="I29" i="6"/>
  <c r="AA28" i="6"/>
  <c r="I28" i="6"/>
  <c r="AA27" i="6"/>
  <c r="I27" i="6"/>
  <c r="AA26" i="6"/>
  <c r="I26" i="6"/>
  <c r="AA25" i="6"/>
  <c r="I25" i="6"/>
  <c r="I95" i="6" s="1"/>
  <c r="A19" i="6"/>
  <c r="A18" i="6"/>
  <c r="A17" i="6"/>
  <c r="R13" i="6"/>
  <c r="N13" i="6"/>
  <c r="K13" i="6"/>
  <c r="H13" i="6"/>
  <c r="D13" i="6"/>
  <c r="R12" i="6"/>
  <c r="N12" i="6"/>
  <c r="K12" i="6"/>
  <c r="H12" i="6"/>
  <c r="D12" i="6"/>
  <c r="AA99" i="6" l="1"/>
  <c r="G108" i="6"/>
  <c r="I108" i="6" s="1"/>
</calcChain>
</file>

<file path=xl/sharedStrings.xml><?xml version="1.0" encoding="utf-8"?>
<sst xmlns="http://schemas.openxmlformats.org/spreadsheetml/2006/main" count="3192" uniqueCount="1474">
  <si>
    <t>Отчёт о потреблении тепловой энергии и теплоносителя</t>
  </si>
  <si>
    <t>Дата начала отчетного периода</t>
  </si>
  <si>
    <t>Дата окончания отчетного периода</t>
  </si>
  <si>
    <t>Вариант отчета</t>
  </si>
  <si>
    <t>Лето</t>
  </si>
  <si>
    <t>Договор</t>
  </si>
  <si>
    <t>Потребитель</t>
  </si>
  <si>
    <t>ООО "ЖИЛКОМСЕРВИС"</t>
  </si>
  <si>
    <t>Адрес</t>
  </si>
  <si>
    <t>Шлиссельбургский пр (уч. 1) , д.36, корп.2</t>
  </si>
  <si>
    <t>Телефон</t>
  </si>
  <si>
    <t>Схема теплоснабжения</t>
  </si>
  <si>
    <t>4-х трубная</t>
  </si>
  <si>
    <t>Код схемы измерений</t>
  </si>
  <si>
    <t>СИ-5</t>
  </si>
  <si>
    <t>Акт от</t>
  </si>
  <si>
    <t>Источник теплоты</t>
  </si>
  <si>
    <t>ТЭЦ-22 ЮЖНАЯ</t>
  </si>
  <si>
    <t>Магистраль теплосети</t>
  </si>
  <si>
    <t>Рыбацкая</t>
  </si>
  <si>
    <t>Тепловая камера</t>
  </si>
  <si>
    <t>р/с Володарская тк 3 влево Рыбацкая маг-ль (6000201)</t>
  </si>
  <si>
    <t>Точки учета</t>
  </si>
  <si>
    <t>Код типа тепловычислителя</t>
  </si>
  <si>
    <t>СПТ943</t>
  </si>
  <si>
    <t>Номер тепловычислителя</t>
  </si>
  <si>
    <t>Режим работы</t>
  </si>
  <si>
    <t>Расчётные формулы</t>
  </si>
  <si>
    <t>Q=M1(h1-h2)+(M1-M2)(h2-hx)</t>
  </si>
  <si>
    <t>Подающий трубопровод Gmax, т / ч</t>
  </si>
  <si>
    <t>Подающий трубопровод Gmin, т / ч</t>
  </si>
  <si>
    <t>Подающий трубопровод ГВС Gmax, т / ч</t>
  </si>
  <si>
    <t>Подающий трубопровод ГВС Gmin, т / ч</t>
  </si>
  <si>
    <t>Обратный трубопровод Gmax, т / ч</t>
  </si>
  <si>
    <t>Обратный трубопровод Gmin, т / ч</t>
  </si>
  <si>
    <t>Обратный трубопровод ГВС Gmax, т / ч</t>
  </si>
  <si>
    <t>Обратный трубопровод ГВС Gmin, т / ч</t>
  </si>
  <si>
    <t>Договорные нагрузки отопление, т / ч</t>
  </si>
  <si>
    <t>Договорные нагрузки вент., т / ч</t>
  </si>
  <si>
    <t>Договорные нагрузки ГВС, т / ч</t>
  </si>
  <si>
    <t>Договорные нагрузки ГВС, т / сут</t>
  </si>
  <si>
    <t>tхв, гр.C</t>
  </si>
  <si>
    <t>Дата</t>
  </si>
  <si>
    <t>НС</t>
  </si>
  <si>
    <t>n</t>
  </si>
  <si>
    <t>M1</t>
  </si>
  <si>
    <t>t1</t>
  </si>
  <si>
    <t>P1</t>
  </si>
  <si>
    <t>M2</t>
  </si>
  <si>
    <t>t2</t>
  </si>
  <si>
    <t>P2</t>
  </si>
  <si>
    <t>t1-t2</t>
  </si>
  <si>
    <t>M1-M2</t>
  </si>
  <si>
    <t>Wотоп</t>
  </si>
  <si>
    <t>V1гвс</t>
  </si>
  <si>
    <t>t1гвс</t>
  </si>
  <si>
    <t>P1гвс</t>
  </si>
  <si>
    <t>V2гвс</t>
  </si>
  <si>
    <t>t2гвс</t>
  </si>
  <si>
    <t>P2гвс</t>
  </si>
  <si>
    <t>t1гвс-t2гвс</t>
  </si>
  <si>
    <t>V1гвс-V2гвс</t>
  </si>
  <si>
    <t>Wгвс</t>
  </si>
  <si>
    <t>Wсумм</t>
  </si>
  <si>
    <t>Тип расчета</t>
  </si>
  <si>
    <t>ч</t>
  </si>
  <si>
    <t>т</t>
  </si>
  <si>
    <t>гр.C</t>
  </si>
  <si>
    <t>кгс/см2</t>
  </si>
  <si>
    <t>Гкал</t>
  </si>
  <si>
    <t>м3</t>
  </si>
  <si>
    <t>НС04</t>
  </si>
  <si>
    <t>0.1</t>
  </si>
  <si>
    <t>0.2</t>
  </si>
  <si>
    <t>П</t>
  </si>
  <si>
    <t>0.3</t>
  </si>
  <si>
    <t>27.669</t>
  </si>
  <si>
    <t>61.9</t>
  </si>
  <si>
    <t>21.804</t>
  </si>
  <si>
    <t>52.9</t>
  </si>
  <si>
    <t>5.865</t>
  </si>
  <si>
    <t>0.545</t>
  </si>
  <si>
    <t>73.309</t>
  </si>
  <si>
    <t>60.9</t>
  </si>
  <si>
    <t>58.935</t>
  </si>
  <si>
    <t>53.1</t>
  </si>
  <si>
    <t>14.374</t>
  </si>
  <si>
    <t>60.167</t>
  </si>
  <si>
    <t>61.3</t>
  </si>
  <si>
    <t>50.351</t>
  </si>
  <si>
    <t>52.4</t>
  </si>
  <si>
    <t>9.816</t>
  </si>
  <si>
    <t>1.022</t>
  </si>
  <si>
    <t>НС04, НС14</t>
  </si>
  <si>
    <t>12.347</t>
  </si>
  <si>
    <t>64.191</t>
  </si>
  <si>
    <t>61.6</t>
  </si>
  <si>
    <t>52.618</t>
  </si>
  <si>
    <t>52.3</t>
  </si>
  <si>
    <t>11.573</t>
  </si>
  <si>
    <t>1.175</t>
  </si>
  <si>
    <t>61.626</t>
  </si>
  <si>
    <t>65.9</t>
  </si>
  <si>
    <t>51.931</t>
  </si>
  <si>
    <t>55.9</t>
  </si>
  <si>
    <t>9.695</t>
  </si>
  <si>
    <t>1.122</t>
  </si>
  <si>
    <t>61.022</t>
  </si>
  <si>
    <t>66.4</t>
  </si>
  <si>
    <t>50.89</t>
  </si>
  <si>
    <t>56.2</t>
  </si>
  <si>
    <t>10.132</t>
  </si>
  <si>
    <t>1.155</t>
  </si>
  <si>
    <t>58.777</t>
  </si>
  <si>
    <t>55.8</t>
  </si>
  <si>
    <t>47.346</t>
  </si>
  <si>
    <t>49.2</t>
  </si>
  <si>
    <t>11.431</t>
  </si>
  <si>
    <t>0.932</t>
  </si>
  <si>
    <t>53.77</t>
  </si>
  <si>
    <t>45.7</t>
  </si>
  <si>
    <t>43.339</t>
  </si>
  <si>
    <t>40.1</t>
  </si>
  <si>
    <t>10.431</t>
  </si>
  <si>
    <t>0.71</t>
  </si>
  <si>
    <t>59.546</t>
  </si>
  <si>
    <t>46.8</t>
  </si>
  <si>
    <t>47.208</t>
  </si>
  <si>
    <t>41.4</t>
  </si>
  <si>
    <t>12.338</t>
  </si>
  <si>
    <t>0.822</t>
  </si>
  <si>
    <t>0.9</t>
  </si>
  <si>
    <t>59.937</t>
  </si>
  <si>
    <t>45.1</t>
  </si>
  <si>
    <t>47.933</t>
  </si>
  <si>
    <t>12.004</t>
  </si>
  <si>
    <t>0.775</t>
  </si>
  <si>
    <t>56.793</t>
  </si>
  <si>
    <t>65.6</t>
  </si>
  <si>
    <t>48.041</t>
  </si>
  <si>
    <t>54.7</t>
  </si>
  <si>
    <t>8.751</t>
  </si>
  <si>
    <t>1.061</t>
  </si>
  <si>
    <t>56.016</t>
  </si>
  <si>
    <t>67.9</t>
  </si>
  <si>
    <t>47.078</t>
  </si>
  <si>
    <t>56.5</t>
  </si>
  <si>
    <t>8.938</t>
  </si>
  <si>
    <t>1.108</t>
  </si>
  <si>
    <t>55.938</t>
  </si>
  <si>
    <t>67.6</t>
  </si>
  <si>
    <t>46.58</t>
  </si>
  <si>
    <t>9.358</t>
  </si>
  <si>
    <t>1.123</t>
  </si>
  <si>
    <t>59.089</t>
  </si>
  <si>
    <t>57.8</t>
  </si>
  <si>
    <t>47.48</t>
  </si>
  <si>
    <t>50.2</t>
  </si>
  <si>
    <t>11.609</t>
  </si>
  <si>
    <t>1.009</t>
  </si>
  <si>
    <t>63.999</t>
  </si>
  <si>
    <t>44.1</t>
  </si>
  <si>
    <t>49.258</t>
  </si>
  <si>
    <t>14.741</t>
  </si>
  <si>
    <t>0.847</t>
  </si>
  <si>
    <t>59.424</t>
  </si>
  <si>
    <t>62.4</t>
  </si>
  <si>
    <t>49.289</t>
  </si>
  <si>
    <t>10.135</t>
  </si>
  <si>
    <t>1.067</t>
  </si>
  <si>
    <t>57.903</t>
  </si>
  <si>
    <t>67.4</t>
  </si>
  <si>
    <t>49.514</t>
  </si>
  <si>
    <t>56.9</t>
  </si>
  <si>
    <t>8.389</t>
  </si>
  <si>
    <t>57.318</t>
  </si>
  <si>
    <t>68.3</t>
  </si>
  <si>
    <t>49.272</t>
  </si>
  <si>
    <t>57.5</t>
  </si>
  <si>
    <t>8.046</t>
  </si>
  <si>
    <t>30.2</t>
  </si>
  <si>
    <t>57.368</t>
  </si>
  <si>
    <t>68.9</t>
  </si>
  <si>
    <t>48.599</t>
  </si>
  <si>
    <t>8.769</t>
  </si>
  <si>
    <t>1.106</t>
  </si>
  <si>
    <t>59.339</t>
  </si>
  <si>
    <t>69.1</t>
  </si>
  <si>
    <t>49.605</t>
  </si>
  <si>
    <t>9.734</t>
  </si>
  <si>
    <t>1.181</t>
  </si>
  <si>
    <t>60.584</t>
  </si>
  <si>
    <t>68.6</t>
  </si>
  <si>
    <t>52.042</t>
  </si>
  <si>
    <t>58.2</t>
  </si>
  <si>
    <t>8.542</t>
  </si>
  <si>
    <t>1.089</t>
  </si>
  <si>
    <t>62.197</t>
  </si>
  <si>
    <t>69.2</t>
  </si>
  <si>
    <t>53.781</t>
  </si>
  <si>
    <t>58.8</t>
  </si>
  <si>
    <t>8.416</t>
  </si>
  <si>
    <t>1.103</t>
  </si>
  <si>
    <t>62.341</t>
  </si>
  <si>
    <t>70.2</t>
  </si>
  <si>
    <t>54.437</t>
  </si>
  <si>
    <t>59.6</t>
  </si>
  <si>
    <t>7.904</t>
  </si>
  <si>
    <t>62.106</t>
  </si>
  <si>
    <t>69.4</t>
  </si>
  <si>
    <t>54.477</t>
  </si>
  <si>
    <t>59.1</t>
  </si>
  <si>
    <t>7.629</t>
  </si>
  <si>
    <t>1.057</t>
  </si>
  <si>
    <t>60.342</t>
  </si>
  <si>
    <t>52.958</t>
  </si>
  <si>
    <t>58.4</t>
  </si>
  <si>
    <t>7.385</t>
  </si>
  <si>
    <t>61.014</t>
  </si>
  <si>
    <t>52.623</t>
  </si>
  <si>
    <t>58.5</t>
  </si>
  <si>
    <t>8.391</t>
  </si>
  <si>
    <t>1.095</t>
  </si>
  <si>
    <t>Среднее</t>
  </si>
  <si>
    <t>0.412</t>
  </si>
  <si>
    <t>51.059</t>
  </si>
  <si>
    <t>62.5</t>
  </si>
  <si>
    <t>42.58</t>
  </si>
  <si>
    <t>53.6</t>
  </si>
  <si>
    <t>Итого</t>
  </si>
  <si>
    <t>1531.785</t>
  </si>
  <si>
    <t>1277.389</t>
  </si>
  <si>
    <t>254.396</t>
  </si>
  <si>
    <t>26.624</t>
  </si>
  <si>
    <t>Досчёт по среднему до конца месяца</t>
  </si>
  <si>
    <t>550.187</t>
  </si>
  <si>
    <t>475.615</t>
  </si>
  <si>
    <t>74.573</t>
  </si>
  <si>
    <t>9.829</t>
  </si>
  <si>
    <t>С</t>
  </si>
  <si>
    <t>Снятие досчёта по среднему предыдущего отчёта</t>
  </si>
  <si>
    <t>-283.362</t>
  </si>
  <si>
    <t>-238.837</t>
  </si>
  <si>
    <t>-44.525</t>
  </si>
  <si>
    <t>-4.772</t>
  </si>
  <si>
    <t>Сумма:</t>
  </si>
  <si>
    <t>1798.61</t>
  </si>
  <si>
    <t>1514.167</t>
  </si>
  <si>
    <t>284.444</t>
  </si>
  <si>
    <t>31.681</t>
  </si>
  <si>
    <t>Тхв на источнике</t>
  </si>
  <si>
    <t>V гвс (м3)</t>
  </si>
  <si>
    <t>284.4</t>
  </si>
  <si>
    <t>W гвс (Гкал)</t>
  </si>
  <si>
    <t>27.31</t>
  </si>
  <si>
    <t>W без гвс (Гкал)</t>
  </si>
  <si>
    <t>Часы отключения электропитания, ч</t>
  </si>
  <si>
    <t>Часы нештатных ситуаций с подстановкой договорных значений, ч</t>
  </si>
  <si>
    <t>Часы нештатных ситуаций с остановом учёта, ч</t>
  </si>
  <si>
    <t>Показания счетчиков</t>
  </si>
  <si>
    <t>Час снятия показаний</t>
  </si>
  <si>
    <t>W1</t>
  </si>
  <si>
    <t>W2</t>
  </si>
  <si>
    <t>M1гвс</t>
  </si>
  <si>
    <t>M2гвс</t>
  </si>
  <si>
    <t>W1гвс</t>
  </si>
  <si>
    <t>W2гвс</t>
  </si>
  <si>
    <t>Ответственный за учет тепловой энергии</t>
  </si>
  <si>
    <t>ООО "СпецПроект Сервис"</t>
  </si>
  <si>
    <t>Комментарий</t>
  </si>
  <si>
    <t>АКТ доп-ка до нач. о/с 17-18 гг. +  Промывка 30.06.2017</t>
  </si>
  <si>
    <t>Ленинский пр, д.115, корп.2</t>
  </si>
  <si>
    <t>2-х труб. откр. незав. с цирк. ГВС</t>
  </si>
  <si>
    <t>СИ-3</t>
  </si>
  <si>
    <t>ТЭЦ-15 АВТОВСКАЯ</t>
  </si>
  <si>
    <t>3 Южная</t>
  </si>
  <si>
    <t>р/с Ветеранов тк-26а (1541111)</t>
  </si>
  <si>
    <t>о/с ТВ1,ТВ2: Q=M1(h1-h2)+(M1-М2)(h2-hx) СП 0, м/о ТВ-2: СП 7</t>
  </si>
  <si>
    <t>4. 19. 21. 20</t>
  </si>
  <si>
    <t>32.365</t>
  </si>
  <si>
    <t>64.2</t>
  </si>
  <si>
    <t>17.665</t>
  </si>
  <si>
    <t>42.4</t>
  </si>
  <si>
    <t>51.894</t>
  </si>
  <si>
    <t>52.6</t>
  </si>
  <si>
    <t>29.455</t>
  </si>
  <si>
    <t>36.4</t>
  </si>
  <si>
    <t>22.439</t>
  </si>
  <si>
    <t>1.657</t>
  </si>
  <si>
    <t>63.766</t>
  </si>
  <si>
    <t>71.1</t>
  </si>
  <si>
    <t>37.346</t>
  </si>
  <si>
    <t>50.7</t>
  </si>
  <si>
    <t>26.42</t>
  </si>
  <si>
    <t>65.371</t>
  </si>
  <si>
    <t>70.7</t>
  </si>
  <si>
    <t>38.537</t>
  </si>
  <si>
    <t>26.834</t>
  </si>
  <si>
    <t>64.11</t>
  </si>
  <si>
    <t>71.7</t>
  </si>
  <si>
    <t>37.241</t>
  </si>
  <si>
    <t>51.3</t>
  </si>
  <si>
    <t>26.869</t>
  </si>
  <si>
    <t>65.921</t>
  </si>
  <si>
    <t>71.3</t>
  </si>
  <si>
    <t>38.463</t>
  </si>
  <si>
    <t>27.458</t>
  </si>
  <si>
    <t>2.647</t>
  </si>
  <si>
    <t>64.907</t>
  </si>
  <si>
    <t>71.5</t>
  </si>
  <si>
    <t>41.698</t>
  </si>
  <si>
    <t>51.7</t>
  </si>
  <si>
    <t>23.209</t>
  </si>
  <si>
    <t>66.789</t>
  </si>
  <si>
    <t>41.609</t>
  </si>
  <si>
    <t>25.18</t>
  </si>
  <si>
    <t>2.519</t>
  </si>
  <si>
    <t>65.519</t>
  </si>
  <si>
    <t>72.6</t>
  </si>
  <si>
    <t>43.737</t>
  </si>
  <si>
    <t>52.5</t>
  </si>
  <si>
    <t>21.782</t>
  </si>
  <si>
    <t>67.733</t>
  </si>
  <si>
    <t>72.1</t>
  </si>
  <si>
    <t>43.224</t>
  </si>
  <si>
    <t>24.509</t>
  </si>
  <si>
    <t>2.535</t>
  </si>
  <si>
    <t>63.839</t>
  </si>
  <si>
    <t>42.768</t>
  </si>
  <si>
    <t>21.071</t>
  </si>
  <si>
    <t>65.827</t>
  </si>
  <si>
    <t>71.6</t>
  </si>
  <si>
    <t>42.085</t>
  </si>
  <si>
    <t>23.743</t>
  </si>
  <si>
    <t>64.181</t>
  </si>
  <si>
    <t>41.603</t>
  </si>
  <si>
    <t>22.579</t>
  </si>
  <si>
    <t>66.174</t>
  </si>
  <si>
    <t>40.992</t>
  </si>
  <si>
    <t>25.181</t>
  </si>
  <si>
    <t>56.867</t>
  </si>
  <si>
    <t>72.5</t>
  </si>
  <si>
    <t>36.204</t>
  </si>
  <si>
    <t>51.1</t>
  </si>
  <si>
    <t>20.683</t>
  </si>
  <si>
    <t>58.889</t>
  </si>
  <si>
    <t>35.75</t>
  </si>
  <si>
    <t>23.139</t>
  </si>
  <si>
    <t>2.347</t>
  </si>
  <si>
    <t>57.342</t>
  </si>
  <si>
    <t>73.7</t>
  </si>
  <si>
    <t>34.491</t>
  </si>
  <si>
    <t>51.2</t>
  </si>
  <si>
    <t>22.851</t>
  </si>
  <si>
    <t>59.406</t>
  </si>
  <si>
    <t>73.3</t>
  </si>
  <si>
    <t>34.077</t>
  </si>
  <si>
    <t>25.328</t>
  </si>
  <si>
    <t>2.531</t>
  </si>
  <si>
    <t>58.934</t>
  </si>
  <si>
    <t>34.338</t>
  </si>
  <si>
    <t>49.9</t>
  </si>
  <si>
    <t>24.597</t>
  </si>
  <si>
    <t>60.903</t>
  </si>
  <si>
    <t>70.8</t>
  </si>
  <si>
    <t>33.907</t>
  </si>
  <si>
    <t>26.996</t>
  </si>
  <si>
    <t>2.545</t>
  </si>
  <si>
    <t>58.294</t>
  </si>
  <si>
    <t>69.8</t>
  </si>
  <si>
    <t>35.066</t>
  </si>
  <si>
    <t>49.4</t>
  </si>
  <si>
    <t>23.228</t>
  </si>
  <si>
    <t>60.216</t>
  </si>
  <si>
    <t>34.605</t>
  </si>
  <si>
    <t>25.611</t>
  </si>
  <si>
    <t>2.403</t>
  </si>
  <si>
    <t>56.415</t>
  </si>
  <si>
    <t>68.4</t>
  </si>
  <si>
    <t>34.631</t>
  </si>
  <si>
    <t>48.4</t>
  </si>
  <si>
    <t>21.784</t>
  </si>
  <si>
    <t>58.237</t>
  </si>
  <si>
    <t>68.1</t>
  </si>
  <si>
    <t>34.178</t>
  </si>
  <si>
    <t>48.5</t>
  </si>
  <si>
    <t>24.059</t>
  </si>
  <si>
    <t>2.246</t>
  </si>
  <si>
    <t>56.003</t>
  </si>
  <si>
    <t>32.662</t>
  </si>
  <si>
    <t>23.341</t>
  </si>
  <si>
    <t>57.739</t>
  </si>
  <si>
    <t>68.5</t>
  </si>
  <si>
    <t>32.646</t>
  </si>
  <si>
    <t>25.093</t>
  </si>
  <si>
    <t>56.123</t>
  </si>
  <si>
    <t>32.36</t>
  </si>
  <si>
    <t>49.6</t>
  </si>
  <si>
    <t>23.763</t>
  </si>
  <si>
    <t>57.945</t>
  </si>
  <si>
    <t>71.2</t>
  </si>
  <si>
    <t>32.464</t>
  </si>
  <si>
    <t>49.7</t>
  </si>
  <si>
    <t>25.481</t>
  </si>
  <si>
    <t>2.444</t>
  </si>
  <si>
    <t>55.02</t>
  </si>
  <si>
    <t>32.316</t>
  </si>
  <si>
    <t>50.1</t>
  </si>
  <si>
    <t>22.704</t>
  </si>
  <si>
    <t>56.884</t>
  </si>
  <si>
    <t>32.16</t>
  </si>
  <si>
    <t>24.724</t>
  </si>
  <si>
    <t>2.437</t>
  </si>
  <si>
    <t>56.525</t>
  </si>
  <si>
    <t>32.216</t>
  </si>
  <si>
    <t>24.31</t>
  </si>
  <si>
    <t>58.288</t>
  </si>
  <si>
    <t>70.4</t>
  </si>
  <si>
    <t>31.887</t>
  </si>
  <si>
    <t>49.3</t>
  </si>
  <si>
    <t>26.402</t>
  </si>
  <si>
    <t>2.462</t>
  </si>
  <si>
    <t>57.687</t>
  </si>
  <si>
    <t>69.7</t>
  </si>
  <si>
    <t>31.979</t>
  </si>
  <si>
    <t>48.1</t>
  </si>
  <si>
    <t>25.709</t>
  </si>
  <si>
    <t>59.402</t>
  </si>
  <si>
    <t>69.3</t>
  </si>
  <si>
    <t>31.597</t>
  </si>
  <si>
    <t>48.2</t>
  </si>
  <si>
    <t>27.805</t>
  </si>
  <si>
    <t>2.526</t>
  </si>
  <si>
    <t>23.892</t>
  </si>
  <si>
    <t>14.637</t>
  </si>
  <si>
    <t>48.3</t>
  </si>
  <si>
    <t>9.256</t>
  </si>
  <si>
    <t>24.682</t>
  </si>
  <si>
    <t>68.7</t>
  </si>
  <si>
    <t>14.441</t>
  </si>
  <si>
    <t>10.241</t>
  </si>
  <si>
    <t>0.97</t>
  </si>
  <si>
    <t>4. 14. 16</t>
  </si>
  <si>
    <t>63.505</t>
  </si>
  <si>
    <t>72.9</t>
  </si>
  <si>
    <t>51.901</t>
  </si>
  <si>
    <t>57.6</t>
  </si>
  <si>
    <t>11.604</t>
  </si>
  <si>
    <t>63.94</t>
  </si>
  <si>
    <t>72.7</t>
  </si>
  <si>
    <t>51.045</t>
  </si>
  <si>
    <t>57.7</t>
  </si>
  <si>
    <t>12.895</t>
  </si>
  <si>
    <t>1.644</t>
  </si>
  <si>
    <t>108.337</t>
  </si>
  <si>
    <t>74.4</t>
  </si>
  <si>
    <t>92.523</t>
  </si>
  <si>
    <t>15.814</t>
  </si>
  <si>
    <t>109.804</t>
  </si>
  <si>
    <t>74.1</t>
  </si>
  <si>
    <t>90.907</t>
  </si>
  <si>
    <t>18.897</t>
  </si>
  <si>
    <t>2.578</t>
  </si>
  <si>
    <t>97.157</t>
  </si>
  <si>
    <t>83.832</t>
  </si>
  <si>
    <t>60.3</t>
  </si>
  <si>
    <t>13.381</t>
  </si>
  <si>
    <t>111.981</t>
  </si>
  <si>
    <t>91.832</t>
  </si>
  <si>
    <t>20.149</t>
  </si>
  <si>
    <t>2.507</t>
  </si>
  <si>
    <t>4. 21. 19</t>
  </si>
  <si>
    <t>43.238</t>
  </si>
  <si>
    <t>35.918</t>
  </si>
  <si>
    <t>58.1</t>
  </si>
  <si>
    <t>102.026</t>
  </si>
  <si>
    <t>62.2</t>
  </si>
  <si>
    <t>86.214</t>
  </si>
  <si>
    <t>15.812</t>
  </si>
  <si>
    <t>2.027</t>
  </si>
  <si>
    <t>133.268</t>
  </si>
  <si>
    <t>73.5</t>
  </si>
  <si>
    <t>114.343</t>
  </si>
  <si>
    <t>61.4</t>
  </si>
  <si>
    <t>18.925</t>
  </si>
  <si>
    <t>132.975</t>
  </si>
  <si>
    <t>73.2</t>
  </si>
  <si>
    <t>114.581</t>
  </si>
  <si>
    <t>18.395</t>
  </si>
  <si>
    <t>2.594</t>
  </si>
  <si>
    <t>134.389</t>
  </si>
  <si>
    <t>112.787</t>
  </si>
  <si>
    <t>21.602</t>
  </si>
  <si>
    <t>133.783</t>
  </si>
  <si>
    <t>113.334</t>
  </si>
  <si>
    <t>20.45</t>
  </si>
  <si>
    <t>2.739</t>
  </si>
  <si>
    <t>129.03</t>
  </si>
  <si>
    <t>108.468</t>
  </si>
  <si>
    <t>59.8</t>
  </si>
  <si>
    <t>20.562</t>
  </si>
  <si>
    <t>128.242</t>
  </si>
  <si>
    <t>109.093</t>
  </si>
  <si>
    <t>19.149</t>
  </si>
  <si>
    <t>127.567</t>
  </si>
  <si>
    <t>72.2</t>
  </si>
  <si>
    <t>107.701</t>
  </si>
  <si>
    <t>19.867</t>
  </si>
  <si>
    <t>126.685</t>
  </si>
  <si>
    <t>107.942</t>
  </si>
  <si>
    <t>18.743</t>
  </si>
  <si>
    <t>2.547</t>
  </si>
  <si>
    <t>126.731</t>
  </si>
  <si>
    <t>72.4</t>
  </si>
  <si>
    <t>107.142</t>
  </si>
  <si>
    <t>59.9</t>
  </si>
  <si>
    <t>19.588</t>
  </si>
  <si>
    <t>125.74</t>
  </si>
  <si>
    <t>106.582</t>
  </si>
  <si>
    <t>19.159</t>
  </si>
  <si>
    <t>2.589</t>
  </si>
  <si>
    <t>113.975</t>
  </si>
  <si>
    <t>74.5</t>
  </si>
  <si>
    <t>94.492</t>
  </si>
  <si>
    <t>59.7</t>
  </si>
  <si>
    <t>19.483</t>
  </si>
  <si>
    <t>113.276</t>
  </si>
  <si>
    <t>74.2</t>
  </si>
  <si>
    <t>95.266</t>
  </si>
  <si>
    <t>19. 21</t>
  </si>
  <si>
    <t>104.688</t>
  </si>
  <si>
    <t>77.7</t>
  </si>
  <si>
    <t>86.701</t>
  </si>
  <si>
    <t>18.045</t>
  </si>
  <si>
    <t>104.541</t>
  </si>
  <si>
    <t>77.4</t>
  </si>
  <si>
    <t>87.715</t>
  </si>
  <si>
    <t>16.826</t>
  </si>
  <si>
    <t>2.653</t>
  </si>
  <si>
    <t>105.662</t>
  </si>
  <si>
    <t>86.304</t>
  </si>
  <si>
    <t>59.5</t>
  </si>
  <si>
    <t>19.358</t>
  </si>
  <si>
    <t>104.904</t>
  </si>
  <si>
    <t>87.006</t>
  </si>
  <si>
    <t>17.898</t>
  </si>
  <si>
    <t>2.392</t>
  </si>
  <si>
    <t>76.645</t>
  </si>
  <si>
    <t>56.502</t>
  </si>
  <si>
    <t>56.6</t>
  </si>
  <si>
    <t>20.147</t>
  </si>
  <si>
    <t>80.673</t>
  </si>
  <si>
    <t>58.786</t>
  </si>
  <si>
    <t>21.887</t>
  </si>
  <si>
    <t>2299.336</t>
  </si>
  <si>
    <t>1695.07</t>
  </si>
  <si>
    <t>604.405</t>
  </si>
  <si>
    <t>2420.197</t>
  </si>
  <si>
    <t>1763.594</t>
  </si>
  <si>
    <t>656.606</t>
  </si>
  <si>
    <t>71.579</t>
  </si>
  <si>
    <t>1082.625</t>
  </si>
  <si>
    <t>904.622</t>
  </si>
  <si>
    <t>178.078</t>
  </si>
  <si>
    <t>1076.363</t>
  </si>
  <si>
    <t>908.92</t>
  </si>
  <si>
    <t>167.445</t>
  </si>
  <si>
    <t>23.246</t>
  </si>
  <si>
    <t>-146.579</t>
  </si>
  <si>
    <t>-77.173</t>
  </si>
  <si>
    <t>-69.407</t>
  </si>
  <si>
    <t>-225.478</t>
  </si>
  <si>
    <t>-113.289</t>
  </si>
  <si>
    <t>-112.187</t>
  </si>
  <si>
    <t>-8.29</t>
  </si>
  <si>
    <t>3235.382</t>
  </si>
  <si>
    <t>2522.519</t>
  </si>
  <si>
    <t>713.076</t>
  </si>
  <si>
    <t>3271.082</t>
  </si>
  <si>
    <t>2559.225</t>
  </si>
  <si>
    <t>711.864</t>
  </si>
  <si>
    <t>86.535</t>
  </si>
  <si>
    <t>711.86</t>
  </si>
  <si>
    <t>75.89</t>
  </si>
  <si>
    <t>акт доп-ка по нач. о/с 17-18 гг.</t>
  </si>
  <si>
    <t>Турбинная ул, д.7, корп.лит.А</t>
  </si>
  <si>
    <t>2-х трубная открытая,зависимая,с цирк. ГВС</t>
  </si>
  <si>
    <t>ТЭЦ-14 ПЕРВОМАЙСКАЯ</t>
  </si>
  <si>
    <t>Северная</t>
  </si>
  <si>
    <t>Р/С Севастопольская (прав. ст.)  т/к 15 прав. (1410405)</t>
  </si>
  <si>
    <t>ТВ-1 и ТВ-2:СП-0:Q=M1(h1-h2)+(M1-M2)(h2-hx)</t>
  </si>
  <si>
    <t>25.065</t>
  </si>
  <si>
    <t>45.573</t>
  </si>
  <si>
    <t>53.7</t>
  </si>
  <si>
    <t>-20.508</t>
  </si>
  <si>
    <t>57.01</t>
  </si>
  <si>
    <t>73.9</t>
  </si>
  <si>
    <t>46.01</t>
  </si>
  <si>
    <t>1.674</t>
  </si>
  <si>
    <t>58.483</t>
  </si>
  <si>
    <t>47.495</t>
  </si>
  <si>
    <t>10.988</t>
  </si>
  <si>
    <t>58.621</t>
  </si>
  <si>
    <t>47.977</t>
  </si>
  <si>
    <t>10.644</t>
  </si>
  <si>
    <t>1.633</t>
  </si>
  <si>
    <t>60.26</t>
  </si>
  <si>
    <t>46.932</t>
  </si>
  <si>
    <t>54.1</t>
  </si>
  <si>
    <t>13.328</t>
  </si>
  <si>
    <t>60.378</t>
  </si>
  <si>
    <t>47.42</t>
  </si>
  <si>
    <t>54.2</t>
  </si>
  <si>
    <t>12.958</t>
  </si>
  <si>
    <t>59.072</t>
  </si>
  <si>
    <t>46.799</t>
  </si>
  <si>
    <t>54.3</t>
  </si>
  <si>
    <t>12.272</t>
  </si>
  <si>
    <t>59.273</t>
  </si>
  <si>
    <t>74.3</t>
  </si>
  <si>
    <t>47.309</t>
  </si>
  <si>
    <t>11.964</t>
  </si>
  <si>
    <t>1.763</t>
  </si>
  <si>
    <t>71.401</t>
  </si>
  <si>
    <t>39.927</t>
  </si>
  <si>
    <t>53.2</t>
  </si>
  <si>
    <t>31.474</t>
  </si>
  <si>
    <t>50.497</t>
  </si>
  <si>
    <t>40.228</t>
  </si>
  <si>
    <t>10.269</t>
  </si>
  <si>
    <t>1.499</t>
  </si>
  <si>
    <t>57.772</t>
  </si>
  <si>
    <t>46.194</t>
  </si>
  <si>
    <t>11.578</t>
  </si>
  <si>
    <t>58.06</t>
  </si>
  <si>
    <t>72.3</t>
  </si>
  <si>
    <t>46.581</t>
  </si>
  <si>
    <t>11.479</t>
  </si>
  <si>
    <t>1.667</t>
  </si>
  <si>
    <t>56.37</t>
  </si>
  <si>
    <t>73.1</t>
  </si>
  <si>
    <t>45.337</t>
  </si>
  <si>
    <t>11.033</t>
  </si>
  <si>
    <t>56.562</t>
  </si>
  <si>
    <t>72.8</t>
  </si>
  <si>
    <t>45.723</t>
  </si>
  <si>
    <t>10.839</t>
  </si>
  <si>
    <t>19. 16. 20</t>
  </si>
  <si>
    <t>49.205</t>
  </si>
  <si>
    <t>38.867</t>
  </si>
  <si>
    <t>10.338</t>
  </si>
  <si>
    <t>49.173</t>
  </si>
  <si>
    <t>39.095</t>
  </si>
  <si>
    <t>10.078</t>
  </si>
  <si>
    <t>1.476</t>
  </si>
  <si>
    <t>57.093</t>
  </si>
  <si>
    <t>44.51</t>
  </si>
  <si>
    <t>53.5</t>
  </si>
  <si>
    <t>12.583</t>
  </si>
  <si>
    <t>57.16</t>
  </si>
  <si>
    <t>44.734</t>
  </si>
  <si>
    <t>12.426</t>
  </si>
  <si>
    <t>1.776</t>
  </si>
  <si>
    <t>56.817</t>
  </si>
  <si>
    <t>44.302</t>
  </si>
  <si>
    <t>12.514</t>
  </si>
  <si>
    <t>56.862</t>
  </si>
  <si>
    <t>73.6</t>
  </si>
  <si>
    <t>44.528</t>
  </si>
  <si>
    <t>12.334</t>
  </si>
  <si>
    <t>1.759</t>
  </si>
  <si>
    <t>57.725</t>
  </si>
  <si>
    <t>45.703</t>
  </si>
  <si>
    <t>52.8</t>
  </si>
  <si>
    <t>12.022</t>
  </si>
  <si>
    <t>57.681</t>
  </si>
  <si>
    <t>45.998</t>
  </si>
  <si>
    <t>11.683</t>
  </si>
  <si>
    <t>1.676</t>
  </si>
  <si>
    <t>57.782</t>
  </si>
  <si>
    <t>70.6</t>
  </si>
  <si>
    <t>45.907</t>
  </si>
  <si>
    <t>11.874</t>
  </si>
  <si>
    <t>57.629</t>
  </si>
  <si>
    <t>70.3</t>
  </si>
  <si>
    <t>46.259</t>
  </si>
  <si>
    <t>51.8</t>
  </si>
  <si>
    <t>57.887</t>
  </si>
  <si>
    <t>71.8</t>
  </si>
  <si>
    <t>46.258</t>
  </si>
  <si>
    <t>11.629</t>
  </si>
  <si>
    <t>57.816</t>
  </si>
  <si>
    <t>46.627</t>
  </si>
  <si>
    <t>11.189</t>
  </si>
  <si>
    <t>1.632</t>
  </si>
  <si>
    <t>56.968</t>
  </si>
  <si>
    <t>46.384</t>
  </si>
  <si>
    <t>10.584</t>
  </si>
  <si>
    <t>56.948</t>
  </si>
  <si>
    <t>46.785</t>
  </si>
  <si>
    <t>10.163</t>
  </si>
  <si>
    <t>1.647</t>
  </si>
  <si>
    <t>56.711</t>
  </si>
  <si>
    <t>46.109</t>
  </si>
  <si>
    <t>10.602</t>
  </si>
  <si>
    <t>56.624</t>
  </si>
  <si>
    <t>46.506</t>
  </si>
  <si>
    <t>10.118</t>
  </si>
  <si>
    <t>1.634</t>
  </si>
  <si>
    <t>57.017</t>
  </si>
  <si>
    <t>46.122</t>
  </si>
  <si>
    <t>53.3</t>
  </si>
  <si>
    <t>10.895</t>
  </si>
  <si>
    <t>56.924</t>
  </si>
  <si>
    <t>73.8</t>
  </si>
  <si>
    <t>46.538</t>
  </si>
  <si>
    <t>10.386</t>
  </si>
  <si>
    <t>1.654</t>
  </si>
  <si>
    <t>58.481</t>
  </si>
  <si>
    <t>46.238</t>
  </si>
  <si>
    <t>12.243</t>
  </si>
  <si>
    <t>58.38</t>
  </si>
  <si>
    <t>46.668</t>
  </si>
  <si>
    <t>11.712</t>
  </si>
  <si>
    <t>1.737</t>
  </si>
  <si>
    <t>57.172</t>
  </si>
  <si>
    <t>46.264</t>
  </si>
  <si>
    <t>10.908</t>
  </si>
  <si>
    <t>57.062</t>
  </si>
  <si>
    <t>46.695</t>
  </si>
  <si>
    <t>10.367</t>
  </si>
  <si>
    <t>1.641</t>
  </si>
  <si>
    <t>57.09</t>
  </si>
  <si>
    <t>45.699</t>
  </si>
  <si>
    <t>11.391</t>
  </si>
  <si>
    <t>56.956</t>
  </si>
  <si>
    <t>46.117</t>
  </si>
  <si>
    <t>1.619</t>
  </si>
  <si>
    <t>57.374</t>
  </si>
  <si>
    <t>45.784</t>
  </si>
  <si>
    <t>57.223</t>
  </si>
  <si>
    <t>46.185</t>
  </si>
  <si>
    <t>11.038</t>
  </si>
  <si>
    <t>58.225</t>
  </si>
  <si>
    <t>46.164</t>
  </si>
  <si>
    <t>53.4</t>
  </si>
  <si>
    <t>12.061</t>
  </si>
  <si>
    <t>58.084</t>
  </si>
  <si>
    <t>46.576</t>
  </si>
  <si>
    <t>11.508</t>
  </si>
  <si>
    <t>1.684</t>
  </si>
  <si>
    <t>55.583</t>
  </si>
  <si>
    <t>46.327</t>
  </si>
  <si>
    <t>55.46</t>
  </si>
  <si>
    <t>46.752</t>
  </si>
  <si>
    <t>8.709</t>
  </si>
  <si>
    <t>1.533</t>
  </si>
  <si>
    <t>57.505</t>
  </si>
  <si>
    <t>45.9</t>
  </si>
  <si>
    <t>11.606</t>
  </si>
  <si>
    <t>57.347</t>
  </si>
  <si>
    <t>46.324</t>
  </si>
  <si>
    <t>11.023</t>
  </si>
  <si>
    <t>1.649</t>
  </si>
  <si>
    <t>58.158</t>
  </si>
  <si>
    <t>71.4</t>
  </si>
  <si>
    <t>45.625</t>
  </si>
  <si>
    <t>12.532</t>
  </si>
  <si>
    <t>57.949</t>
  </si>
  <si>
    <t>46.023</t>
  </si>
  <si>
    <t>11.926</t>
  </si>
  <si>
    <t>1.652</t>
  </si>
  <si>
    <t>56.27</t>
  </si>
  <si>
    <t>71.9</t>
  </si>
  <si>
    <t>45.402</t>
  </si>
  <si>
    <t>10.867</t>
  </si>
  <si>
    <t>56.08</t>
  </si>
  <si>
    <t>45.776</t>
  </si>
  <si>
    <t>10.305</t>
  </si>
  <si>
    <t>1.563</t>
  </si>
  <si>
    <t>55.856</t>
  </si>
  <si>
    <t>45.307</t>
  </si>
  <si>
    <t>51.9</t>
  </si>
  <si>
    <t>10.549</t>
  </si>
  <si>
    <t>55.642</t>
  </si>
  <si>
    <t>45.668</t>
  </si>
  <si>
    <t>9.974</t>
  </si>
  <si>
    <t>1.532</t>
  </si>
  <si>
    <t>56.737</t>
  </si>
  <si>
    <t>45.43</t>
  </si>
  <si>
    <t>11.307</t>
  </si>
  <si>
    <t>56.628</t>
  </si>
  <si>
    <t>45.799</t>
  </si>
  <si>
    <t>10.828</t>
  </si>
  <si>
    <t>1.629</t>
  </si>
  <si>
    <t>54.838</t>
  </si>
  <si>
    <t>44.63</t>
  </si>
  <si>
    <t>10.208</t>
  </si>
  <si>
    <t>54.701</t>
  </si>
  <si>
    <t>44.94</t>
  </si>
  <si>
    <t>9.762</t>
  </si>
  <si>
    <t>1.531</t>
  </si>
  <si>
    <t>56.402</t>
  </si>
  <si>
    <t>46.266</t>
  </si>
  <si>
    <t>10.136</t>
  </si>
  <si>
    <t>56.316</t>
  </si>
  <si>
    <t>73.4</t>
  </si>
  <si>
    <t>46.652</t>
  </si>
  <si>
    <t>9.664</t>
  </si>
  <si>
    <t>57.896</t>
  </si>
  <si>
    <t>70.9</t>
  </si>
  <si>
    <t>47.504</t>
  </si>
  <si>
    <t>10.392</t>
  </si>
  <si>
    <t>57.701</t>
  </si>
  <si>
    <t>47.869</t>
  </si>
  <si>
    <t>9.832</t>
  </si>
  <si>
    <t>1.514</t>
  </si>
  <si>
    <t>56.441</t>
  </si>
  <si>
    <t>45.499</t>
  </si>
  <si>
    <t>10.942</t>
  </si>
  <si>
    <t>56.758</t>
  </si>
  <si>
    <t>45.879</t>
  </si>
  <si>
    <t>1693.215</t>
  </si>
  <si>
    <t>1364.959</t>
  </si>
  <si>
    <t>328.252</t>
  </si>
  <si>
    <t>1702.747</t>
  </si>
  <si>
    <t>1376.362</t>
  </si>
  <si>
    <t>326.387</t>
  </si>
  <si>
    <t>49.034</t>
  </si>
  <si>
    <t>509.345</t>
  </si>
  <si>
    <t>411.639</t>
  </si>
  <si>
    <t>97.703</t>
  </si>
  <si>
    <t>507.879</t>
  </si>
  <si>
    <t>414.935</t>
  </si>
  <si>
    <t>92.946</t>
  </si>
  <si>
    <t>14.144</t>
  </si>
  <si>
    <t>-449.6</t>
  </si>
  <si>
    <t>-337.6</t>
  </si>
  <si>
    <t>-469.726</t>
  </si>
  <si>
    <t>-372.688</t>
  </si>
  <si>
    <t>-97.038</t>
  </si>
  <si>
    <t>-13.693</t>
  </si>
  <si>
    <t>1752.96</t>
  </si>
  <si>
    <t>1438.998</t>
  </si>
  <si>
    <t>313.955</t>
  </si>
  <si>
    <t>1740.9</t>
  </si>
  <si>
    <t>1418.609</t>
  </si>
  <si>
    <t>322.295</t>
  </si>
  <si>
    <t>49.485</t>
  </si>
  <si>
    <t>322.30</t>
  </si>
  <si>
    <t>44.7</t>
  </si>
  <si>
    <t>21749-1</t>
  </si>
  <si>
    <t>Оборонная ул, д.22 (уч.1)[1]</t>
  </si>
  <si>
    <t>2-х трубная открытая,независимая</t>
  </si>
  <si>
    <t>Р/С кв. 199  т/к 3 (1410503)</t>
  </si>
  <si>
    <t>ТВ-1:СП-2:Q=M1(h1-h2)+M3(h2-hx), где M3=M1-M2+p2V3,ТВ-2:СП-0:Q=M1(h1-h2)+(M1-M2)(h2-hx)</t>
  </si>
  <si>
    <t>90.896</t>
  </si>
  <si>
    <t>65.205</t>
  </si>
  <si>
    <t>53.8</t>
  </si>
  <si>
    <t>25.691</t>
  </si>
  <si>
    <t>94.42</t>
  </si>
  <si>
    <t>65.72</t>
  </si>
  <si>
    <t>3.132</t>
  </si>
  <si>
    <t>90.184</t>
  </si>
  <si>
    <t>65.406</t>
  </si>
  <si>
    <t>24.778</t>
  </si>
  <si>
    <t>93.56</t>
  </si>
  <si>
    <t>65.93</t>
  </si>
  <si>
    <t>27.63</t>
  </si>
  <si>
    <t>3.021</t>
  </si>
  <si>
    <t>94.395</t>
  </si>
  <si>
    <t>65.17</t>
  </si>
  <si>
    <t>53.9</t>
  </si>
  <si>
    <t>29.224</t>
  </si>
  <si>
    <t>97.973</t>
  </si>
  <si>
    <t>65.7</t>
  </si>
  <si>
    <t>32.273</t>
  </si>
  <si>
    <t>3.364</t>
  </si>
  <si>
    <t>93.861</t>
  </si>
  <si>
    <t>65.221</t>
  </si>
  <si>
    <t>28.64</t>
  </si>
  <si>
    <t>97.52</t>
  </si>
  <si>
    <t>65.76</t>
  </si>
  <si>
    <t>31.76</t>
  </si>
  <si>
    <t>3.353</t>
  </si>
  <si>
    <t>97.318</t>
  </si>
  <si>
    <t>55.445</t>
  </si>
  <si>
    <t>41.873</t>
  </si>
  <si>
    <t>101.025</t>
  </si>
  <si>
    <t>55.87</t>
  </si>
  <si>
    <t>45.155</t>
  </si>
  <si>
    <t>4.089</t>
  </si>
  <si>
    <t>91.449</t>
  </si>
  <si>
    <t>70.5</t>
  </si>
  <si>
    <t>66.278</t>
  </si>
  <si>
    <t>25.171</t>
  </si>
  <si>
    <t>94.753</t>
  </si>
  <si>
    <t>66.74</t>
  </si>
  <si>
    <t>28.013</t>
  </si>
  <si>
    <t>3.025</t>
  </si>
  <si>
    <t>91.231</t>
  </si>
  <si>
    <t>64.03</t>
  </si>
  <si>
    <t>27.201</t>
  </si>
  <si>
    <t>94.533</t>
  </si>
  <si>
    <t>64.48</t>
  </si>
  <si>
    <t>30.053</t>
  </si>
  <si>
    <t>3.158</t>
  </si>
  <si>
    <t>75.291</t>
  </si>
  <si>
    <t>54.985</t>
  </si>
  <si>
    <t>54.8</t>
  </si>
  <si>
    <t>20.307</t>
  </si>
  <si>
    <t>78.128</t>
  </si>
  <si>
    <t>55.51</t>
  </si>
  <si>
    <t>22.618</t>
  </si>
  <si>
    <t>2.414</t>
  </si>
  <si>
    <t>89.696</t>
  </si>
  <si>
    <t>65.109</t>
  </si>
  <si>
    <t>24.587</t>
  </si>
  <si>
    <t>92.95</t>
  </si>
  <si>
    <t>65.68</t>
  </si>
  <si>
    <t>27.27</t>
  </si>
  <si>
    <t>3.028</t>
  </si>
  <si>
    <t>90.171</t>
  </si>
  <si>
    <t>64.626</t>
  </si>
  <si>
    <t>25.545</t>
  </si>
  <si>
    <t>93.365</t>
  </si>
  <si>
    <t>65.1</t>
  </si>
  <si>
    <t>28.265</t>
  </si>
  <si>
    <t>88.431</t>
  </si>
  <si>
    <t>64.401</t>
  </si>
  <si>
    <t>91.575</t>
  </si>
  <si>
    <t>64.82</t>
  </si>
  <si>
    <t>26.755</t>
  </si>
  <si>
    <t>2.875</t>
  </si>
  <si>
    <t>90.014</t>
  </si>
  <si>
    <t>65.455</t>
  </si>
  <si>
    <t>24.559</t>
  </si>
  <si>
    <t>93.105</t>
  </si>
  <si>
    <t>65.82</t>
  </si>
  <si>
    <t>52.1</t>
  </si>
  <si>
    <t>27.285</t>
  </si>
  <si>
    <t>2.855</t>
  </si>
  <si>
    <t>89.023</t>
  </si>
  <si>
    <t>69.6</t>
  </si>
  <si>
    <t>65.487</t>
  </si>
  <si>
    <t>23.536</t>
  </si>
  <si>
    <t>92.198</t>
  </si>
  <si>
    <t>65.87</t>
  </si>
  <si>
    <t>26.328</t>
  </si>
  <si>
    <t>2.851</t>
  </si>
  <si>
    <t>88.987</t>
  </si>
  <si>
    <t>64.9</t>
  </si>
  <si>
    <t>24.087</t>
  </si>
  <si>
    <t>92.398</t>
  </si>
  <si>
    <t>65.28</t>
  </si>
  <si>
    <t>27.118</t>
  </si>
  <si>
    <t>3.024</t>
  </si>
  <si>
    <t>89.563</t>
  </si>
  <si>
    <t>65.322</t>
  </si>
  <si>
    <t>24.242</t>
  </si>
  <si>
    <t>92.988</t>
  </si>
  <si>
    <t>65.71</t>
  </si>
  <si>
    <t>27.278</t>
  </si>
  <si>
    <t>89.285</t>
  </si>
  <si>
    <t>65.232</t>
  </si>
  <si>
    <t>24.054</t>
  </si>
  <si>
    <t>92.678</t>
  </si>
  <si>
    <t>65.62</t>
  </si>
  <si>
    <t>27.058</t>
  </si>
  <si>
    <t>3.026</t>
  </si>
  <si>
    <t>89.502</t>
  </si>
  <si>
    <t>64.872</t>
  </si>
  <si>
    <t>24.63</t>
  </si>
  <si>
    <t>92.863</t>
  </si>
  <si>
    <t>65.54</t>
  </si>
  <si>
    <t>27.323</t>
  </si>
  <si>
    <t>88.826</t>
  </si>
  <si>
    <t>64.941</t>
  </si>
  <si>
    <t>23.885</t>
  </si>
  <si>
    <t>92.165</t>
  </si>
  <si>
    <t>65.34</t>
  </si>
  <si>
    <t>26.825</t>
  </si>
  <si>
    <t>2.975</t>
  </si>
  <si>
    <t>89.185</t>
  </si>
  <si>
    <t>65.02</t>
  </si>
  <si>
    <t>24.165</t>
  </si>
  <si>
    <t>92.42</t>
  </si>
  <si>
    <t>65.43</t>
  </si>
  <si>
    <t>26.99</t>
  </si>
  <si>
    <t>2.945</t>
  </si>
  <si>
    <t>88.903</t>
  </si>
  <si>
    <t>65.394</t>
  </si>
  <si>
    <t>23.509</t>
  </si>
  <si>
    <t>92.073</t>
  </si>
  <si>
    <t>65.78</t>
  </si>
  <si>
    <t>26.293</t>
  </si>
  <si>
    <t>2.881</t>
  </si>
  <si>
    <t>88.424</t>
  </si>
  <si>
    <t>65.376</t>
  </si>
  <si>
    <t>23.047</t>
  </si>
  <si>
    <t>91.585</t>
  </si>
  <si>
    <t>25.825</t>
  </si>
  <si>
    <t>2.859</t>
  </si>
  <si>
    <t>87.632</t>
  </si>
  <si>
    <t>64.919</t>
  </si>
  <si>
    <t>22.713</t>
  </si>
  <si>
    <t>90.845</t>
  </si>
  <si>
    <t>65.31</t>
  </si>
  <si>
    <t>25.535</t>
  </si>
  <si>
    <t>2.871</t>
  </si>
  <si>
    <t>88.61</t>
  </si>
  <si>
    <t>65.617</t>
  </si>
  <si>
    <t>22.993</t>
  </si>
  <si>
    <t>91.75</t>
  </si>
  <si>
    <t>70.1</t>
  </si>
  <si>
    <t>25.75</t>
  </si>
  <si>
    <t>90.531</t>
  </si>
  <si>
    <t>66.036</t>
  </si>
  <si>
    <t>24.495</t>
  </si>
  <si>
    <t>93.675</t>
  </si>
  <si>
    <t>66.43</t>
  </si>
  <si>
    <t>27.245</t>
  </si>
  <si>
    <t>2.882</t>
  </si>
  <si>
    <t>90.941</t>
  </si>
  <si>
    <t>66.397</t>
  </si>
  <si>
    <t>52.7</t>
  </si>
  <si>
    <t>24.544</t>
  </si>
  <si>
    <t>94.138</t>
  </si>
  <si>
    <t>66.79</t>
  </si>
  <si>
    <t>27.348</t>
  </si>
  <si>
    <t>2.907</t>
  </si>
  <si>
    <t>90.139</t>
  </si>
  <si>
    <t>66.388</t>
  </si>
  <si>
    <t>52.2</t>
  </si>
  <si>
    <t>23.751</t>
  </si>
  <si>
    <t>93.245</t>
  </si>
  <si>
    <t>68.8</t>
  </si>
  <si>
    <t>66.78</t>
  </si>
  <si>
    <t>26.465</t>
  </si>
  <si>
    <t>2.832</t>
  </si>
  <si>
    <t>91.157</t>
  </si>
  <si>
    <t>66.261</t>
  </si>
  <si>
    <t>24.896</t>
  </si>
  <si>
    <t>94.29</t>
  </si>
  <si>
    <t>66.67</t>
  </si>
  <si>
    <t>27.62</t>
  </si>
  <si>
    <t>2.981</t>
  </si>
  <si>
    <t>88.2</t>
  </si>
  <si>
    <t>66.011</t>
  </si>
  <si>
    <t>22.189</t>
  </si>
  <si>
    <t>91.128</t>
  </si>
  <si>
    <t>24.728</t>
  </si>
  <si>
    <t>2.743</t>
  </si>
  <si>
    <t>88.406</t>
  </si>
  <si>
    <t>65.122</t>
  </si>
  <si>
    <t>23.284</t>
  </si>
  <si>
    <t>91.455</t>
  </si>
  <si>
    <t>65.5</t>
  </si>
  <si>
    <t>25.955</t>
  </si>
  <si>
    <t>2.888</t>
  </si>
  <si>
    <t>88.163</t>
  </si>
  <si>
    <t>63.237</t>
  </si>
  <si>
    <t>24.926</t>
  </si>
  <si>
    <t>91.048</t>
  </si>
  <si>
    <t>63.54</t>
  </si>
  <si>
    <t>27.508</t>
  </si>
  <si>
    <t>2.843</t>
  </si>
  <si>
    <t>89.614</t>
  </si>
  <si>
    <t>64.595</t>
  </si>
  <si>
    <t>25.018</t>
  </si>
  <si>
    <t>92.862</t>
  </si>
  <si>
    <t>65.029</t>
  </si>
  <si>
    <t>27.832</t>
  </si>
  <si>
    <t>2688.414</t>
  </si>
  <si>
    <t>1937.863</t>
  </si>
  <si>
    <t>750.552</t>
  </si>
  <si>
    <t>2785.849</t>
  </si>
  <si>
    <t>1950.88</t>
  </si>
  <si>
    <t>834.969</t>
  </si>
  <si>
    <t>89.769</t>
  </si>
  <si>
    <t>806.833</t>
  </si>
  <si>
    <t>590.724</t>
  </si>
  <si>
    <t>216.109</t>
  </si>
  <si>
    <t>834.402</t>
  </si>
  <si>
    <t>594.141</t>
  </si>
  <si>
    <t>240.26</t>
  </si>
  <si>
    <t>25.812</t>
  </si>
  <si>
    <t>-738.613</t>
  </si>
  <si>
    <t>-527.803</t>
  </si>
  <si>
    <t>-210.809</t>
  </si>
  <si>
    <t>-766.233</t>
  </si>
  <si>
    <t>-531.771</t>
  </si>
  <si>
    <t>-234.462</t>
  </si>
  <si>
    <t>-24.822</t>
  </si>
  <si>
    <t>2756.634</t>
  </si>
  <si>
    <t>2000.784</t>
  </si>
  <si>
    <t>755.852</t>
  </si>
  <si>
    <t>2854.018</t>
  </si>
  <si>
    <t>2013.25</t>
  </si>
  <si>
    <t>840.767</t>
  </si>
  <si>
    <t>90.759</t>
  </si>
  <si>
    <t>840.77</t>
  </si>
  <si>
    <t>78.26</t>
  </si>
  <si>
    <t>АКТ по нач. о/с 17-18 гг.+ откл. Эл-ва не было</t>
  </si>
  <si>
    <t>Оборонная ул, д.22 (уч.1)[2]</t>
  </si>
  <si>
    <t>41.621</t>
  </si>
  <si>
    <t>29.275</t>
  </si>
  <si>
    <t>54.4</t>
  </si>
  <si>
    <t>12.346</t>
  </si>
  <si>
    <t>41.018</t>
  </si>
  <si>
    <t>54.6</t>
  </si>
  <si>
    <t>12.008</t>
  </si>
  <si>
    <t>1.343</t>
  </si>
  <si>
    <t>44.752</t>
  </si>
  <si>
    <t>29.412</t>
  </si>
  <si>
    <t>15.341</t>
  </si>
  <si>
    <t>44.072</t>
  </si>
  <si>
    <t>29.25</t>
  </si>
  <si>
    <t>14.822</t>
  </si>
  <si>
    <t>1.522</t>
  </si>
  <si>
    <t>44.22</t>
  </si>
  <si>
    <t>28.218</t>
  </si>
  <si>
    <t>16.002</t>
  </si>
  <si>
    <t>43.562</t>
  </si>
  <si>
    <t>27.89</t>
  </si>
  <si>
    <t>15.672</t>
  </si>
  <si>
    <t>1.589</t>
  </si>
  <si>
    <t>43.379</t>
  </si>
  <si>
    <t>28.757</t>
  </si>
  <si>
    <t>14.622</t>
  </si>
  <si>
    <t>42.759</t>
  </si>
  <si>
    <t>28.55</t>
  </si>
  <si>
    <t>14.209</t>
  </si>
  <si>
    <t>1.513</t>
  </si>
  <si>
    <t>55.637</t>
  </si>
  <si>
    <t>26.518</t>
  </si>
  <si>
    <t>29.119</t>
  </si>
  <si>
    <t>54.889</t>
  </si>
  <si>
    <t>26.51</t>
  </si>
  <si>
    <t>28.379</t>
  </si>
  <si>
    <t>2.426</t>
  </si>
  <si>
    <t>47.966</t>
  </si>
  <si>
    <t>32.753</t>
  </si>
  <si>
    <t>15.213</t>
  </si>
  <si>
    <t>47.14</t>
  </si>
  <si>
    <t>32.54</t>
  </si>
  <si>
    <t>1.521</t>
  </si>
  <si>
    <t>45.974</t>
  </si>
  <si>
    <t>32.386</t>
  </si>
  <si>
    <t>13.588</t>
  </si>
  <si>
    <t>45.258</t>
  </si>
  <si>
    <t>32.17</t>
  </si>
  <si>
    <t>13.088</t>
  </si>
  <si>
    <t>1.426</t>
  </si>
  <si>
    <t>40.514</t>
  </si>
  <si>
    <t>29.049</t>
  </si>
  <si>
    <t>11.478</t>
  </si>
  <si>
    <t>39.891</t>
  </si>
  <si>
    <t>28.81</t>
  </si>
  <si>
    <t>11.081</t>
  </si>
  <si>
    <t>1.248</t>
  </si>
  <si>
    <t>44.83</t>
  </si>
  <si>
    <t>32.33</t>
  </si>
  <si>
    <t>55.2</t>
  </si>
  <si>
    <t>44.201</t>
  </si>
  <si>
    <t>32.08</t>
  </si>
  <si>
    <t>55.4</t>
  </si>
  <si>
    <t>12.121</t>
  </si>
  <si>
    <t>1.395</t>
  </si>
  <si>
    <t>44.919</t>
  </si>
  <si>
    <t>31.226</t>
  </si>
  <si>
    <t>13.693</t>
  </si>
  <si>
    <t>44.278</t>
  </si>
  <si>
    <t>30.98</t>
  </si>
  <si>
    <t>13.298</t>
  </si>
  <si>
    <t>45.317</t>
  </si>
  <si>
    <t>31.896</t>
  </si>
  <si>
    <t>13.42</t>
  </si>
  <si>
    <t>44.661</t>
  </si>
  <si>
    <t>31.66</t>
  </si>
  <si>
    <t>13.001</t>
  </si>
  <si>
    <t>1.405</t>
  </si>
  <si>
    <t>47.687</t>
  </si>
  <si>
    <t>34.961</t>
  </si>
  <si>
    <t>12.727</t>
  </si>
  <si>
    <t>46.929</t>
  </si>
  <si>
    <t>34.7</t>
  </si>
  <si>
    <t>12.229</t>
  </si>
  <si>
    <t>46.755</t>
  </si>
  <si>
    <t>32.248</t>
  </si>
  <si>
    <t>14.507</t>
  </si>
  <si>
    <t>46.055</t>
  </si>
  <si>
    <t>32.01</t>
  </si>
  <si>
    <t>14.045</t>
  </si>
  <si>
    <t>1.451</t>
  </si>
  <si>
    <t>43.359</t>
  </si>
  <si>
    <t>30.999</t>
  </si>
  <si>
    <t>54.5</t>
  </si>
  <si>
    <t>42.816</t>
  </si>
  <si>
    <t>30.77</t>
  </si>
  <si>
    <t>12.046</t>
  </si>
  <si>
    <t>1.381</t>
  </si>
  <si>
    <t>43.303</t>
  </si>
  <si>
    <t>31.308</t>
  </si>
  <si>
    <t>11.995</t>
  </si>
  <si>
    <t>42.753</t>
  </si>
  <si>
    <t>11.673</t>
  </si>
  <si>
    <t>43.112</t>
  </si>
  <si>
    <t>30.285</t>
  </si>
  <si>
    <t>12.828</t>
  </si>
  <si>
    <t>42.575</t>
  </si>
  <si>
    <t>12.545</t>
  </si>
  <si>
    <t>1.402</t>
  </si>
  <si>
    <t>44.62</t>
  </si>
  <si>
    <t>29.817</t>
  </si>
  <si>
    <t>14.804</t>
  </si>
  <si>
    <t>44.044</t>
  </si>
  <si>
    <t>29.79</t>
  </si>
  <si>
    <t>14.254</t>
  </si>
  <si>
    <t>1.509</t>
  </si>
  <si>
    <t>42.701</t>
  </si>
  <si>
    <t>29.717</t>
  </si>
  <si>
    <t>12.984</t>
  </si>
  <si>
    <t>42.167</t>
  </si>
  <si>
    <t>29.43</t>
  </si>
  <si>
    <t>12.737</t>
  </si>
  <si>
    <t>1.401</t>
  </si>
  <si>
    <t>42.413</t>
  </si>
  <si>
    <t>30.335</t>
  </si>
  <si>
    <t>12.078</t>
  </si>
  <si>
    <t>41.9</t>
  </si>
  <si>
    <t>44.872</t>
  </si>
  <si>
    <t>33.116</t>
  </si>
  <si>
    <t>11.757</t>
  </si>
  <si>
    <t>44.295</t>
  </si>
  <si>
    <t>32.9</t>
  </si>
  <si>
    <t>11.395</t>
  </si>
  <si>
    <t>43.164</t>
  </si>
  <si>
    <t>30.428</t>
  </si>
  <si>
    <t>12.736</t>
  </si>
  <si>
    <t>42.625</t>
  </si>
  <si>
    <t>30.24</t>
  </si>
  <si>
    <t>12.385</t>
  </si>
  <si>
    <t>1.356</t>
  </si>
  <si>
    <t>41.828</t>
  </si>
  <si>
    <t>31.02</t>
  </si>
  <si>
    <t>10.808</t>
  </si>
  <si>
    <t>41.318</t>
  </si>
  <si>
    <t>30.84</t>
  </si>
  <si>
    <t>10.478</t>
  </si>
  <si>
    <t>1.257</t>
  </si>
  <si>
    <t>44.686</t>
  </si>
  <si>
    <t>32.494</t>
  </si>
  <si>
    <t>12.192</t>
  </si>
  <si>
    <t>44.094</t>
  </si>
  <si>
    <t>11.764</t>
  </si>
  <si>
    <t>1.324</t>
  </si>
  <si>
    <t>45.708</t>
  </si>
  <si>
    <t>69.9</t>
  </si>
  <si>
    <t>32.281</t>
  </si>
  <si>
    <t>13.428</t>
  </si>
  <si>
    <t>45.046</t>
  </si>
  <si>
    <t>32.12</t>
  </si>
  <si>
    <t>12.926</t>
  </si>
  <si>
    <t>1.358</t>
  </si>
  <si>
    <t>47.76</t>
  </si>
  <si>
    <t>35.182</t>
  </si>
  <si>
    <t>12.578</t>
  </si>
  <si>
    <t>47.063</t>
  </si>
  <si>
    <t>35.03</t>
  </si>
  <si>
    <t>12.033</t>
  </si>
  <si>
    <t>1.335</t>
  </si>
  <si>
    <t>45.802</t>
  </si>
  <si>
    <t>34.287</t>
  </si>
  <si>
    <t>11.515</t>
  </si>
  <si>
    <t>45.112</t>
  </si>
  <si>
    <t>69.5</t>
  </si>
  <si>
    <t>34.11</t>
  </si>
  <si>
    <t>11.002</t>
  </si>
  <si>
    <t>1.254</t>
  </si>
  <si>
    <t>44.812</t>
  </si>
  <si>
    <t>32.856</t>
  </si>
  <si>
    <t>11.956</t>
  </si>
  <si>
    <t>44.076</t>
  </si>
  <si>
    <t>32.7</t>
  </si>
  <si>
    <t>11.376</t>
  </si>
  <si>
    <t>1.313</t>
  </si>
  <si>
    <t>47.31</t>
  </si>
  <si>
    <t>35.327</t>
  </si>
  <si>
    <t>11.983</t>
  </si>
  <si>
    <t>46.486</t>
  </si>
  <si>
    <t>35.17</t>
  </si>
  <si>
    <t>11.316</t>
  </si>
  <si>
    <t>1.298</t>
  </si>
  <si>
    <t>44.74</t>
  </si>
  <si>
    <t>33.121</t>
  </si>
  <si>
    <t>11.619</t>
  </si>
  <si>
    <t>43.938</t>
  </si>
  <si>
    <t>32.99</t>
  </si>
  <si>
    <t>10.948</t>
  </si>
  <si>
    <t>1.287</t>
  </si>
  <si>
    <t>34.904</t>
  </si>
  <si>
    <t>12.783</t>
  </si>
  <si>
    <t>46.685</t>
  </si>
  <si>
    <t>34.79</t>
  </si>
  <si>
    <t>11.895</t>
  </si>
  <si>
    <t>45.048</t>
  </si>
  <si>
    <t>31.55</t>
  </si>
  <si>
    <t>13.499</t>
  </si>
  <si>
    <t>44.39</t>
  </si>
  <si>
    <t>31.353</t>
  </si>
  <si>
    <t>13.037</t>
  </si>
  <si>
    <t>1351.448</t>
  </si>
  <si>
    <t>946.506</t>
  </si>
  <si>
    <t>404.96</t>
  </si>
  <si>
    <t>1331.706</t>
  </si>
  <si>
    <t>940.6</t>
  </si>
  <si>
    <t>391.106</t>
  </si>
  <si>
    <t>42.374</t>
  </si>
  <si>
    <t>416.339</t>
  </si>
  <si>
    <t>305.946</t>
  </si>
  <si>
    <t>110.394</t>
  </si>
  <si>
    <t>409.379</t>
  </si>
  <si>
    <t>304.599</t>
  </si>
  <si>
    <t>104.781</t>
  </si>
  <si>
    <t>11.758</t>
  </si>
  <si>
    <t>-354.275</t>
  </si>
  <si>
    <t>-245.129</t>
  </si>
  <si>
    <t>-109.147</t>
  </si>
  <si>
    <t>-348.853</t>
  </si>
  <si>
    <t>-243.429</t>
  </si>
  <si>
    <t>-105.424</t>
  </si>
  <si>
    <t>-11.262</t>
  </si>
  <si>
    <t>1413.512</t>
  </si>
  <si>
    <t>1007.323</t>
  </si>
  <si>
    <t>406.207</t>
  </si>
  <si>
    <t>1392.232</t>
  </si>
  <si>
    <t>1001.77</t>
  </si>
  <si>
    <t>390.463</t>
  </si>
  <si>
    <t>42.87</t>
  </si>
  <si>
    <t>390.46</t>
  </si>
  <si>
    <t>37.1</t>
  </si>
  <si>
    <t>АКТ по нач. 17-18 гг. + откл. Эл-ва не было</t>
  </si>
  <si>
    <t xml:space="preserve">Отчет о теплопотреблении по приборам УУТЭ за июль 2017 </t>
  </si>
  <si>
    <r>
      <t>Абонент:</t>
    </r>
    <r>
      <rPr>
        <b/>
        <sz val="11"/>
        <color indexed="8"/>
        <rFont val="Arial"/>
        <family val="2"/>
        <charset val="204"/>
      </rPr>
      <t>ЗАО "47 ТРЕСТ"</t>
    </r>
    <r>
      <rPr>
        <sz val="11"/>
        <color indexed="8"/>
        <rFont val="Arial"/>
        <family val="2"/>
        <charset val="204"/>
      </rPr>
      <t>, Договор:</t>
    </r>
    <r>
      <rPr>
        <b/>
        <sz val="11"/>
        <color indexed="8"/>
        <rFont val="Arial"/>
        <family val="2"/>
        <charset val="204"/>
      </rPr>
      <t xml:space="preserve"> 2961.34.045.2</t>
    </r>
    <r>
      <rPr>
        <sz val="11"/>
        <color indexed="8"/>
        <rFont val="Arial"/>
        <family val="2"/>
        <charset val="204"/>
      </rPr>
      <t>, Телефон: 363-02-56</t>
    </r>
  </si>
  <si>
    <t xml:space="preserve">Узел учета ГВС: </t>
  </si>
  <si>
    <t>СИ-1</t>
  </si>
  <si>
    <r>
      <t>Адрес:</t>
    </r>
    <r>
      <rPr>
        <b/>
        <sz val="11"/>
        <color indexed="8"/>
        <rFont val="Arial"/>
        <family val="2"/>
        <charset val="204"/>
      </rPr>
      <t xml:space="preserve"> Тамбовская ул. д.7 лит. Б  </t>
    </r>
    <r>
      <rPr>
        <sz val="11"/>
        <color indexed="8"/>
        <rFont val="Arial"/>
        <family val="2"/>
        <charset val="204"/>
      </rPr>
      <t xml:space="preserve">Строит. адрес: </t>
    </r>
  </si>
  <si>
    <t xml:space="preserve">Код УУТЭ: </t>
  </si>
  <si>
    <r>
      <t xml:space="preserve">Обслуживающая организация: </t>
    </r>
    <r>
      <rPr>
        <b/>
        <sz val="11"/>
        <color indexed="8"/>
        <rFont val="Arial"/>
        <family val="2"/>
        <charset val="204"/>
      </rPr>
      <t>ООО "СпецПроект СПб"</t>
    </r>
  </si>
  <si>
    <t>Рассматривать совместно с УУТЭ:</t>
  </si>
  <si>
    <t xml:space="preserve">Источник: </t>
  </si>
  <si>
    <t xml:space="preserve">Схема подключения: Двухтрубная  </t>
  </si>
  <si>
    <t xml:space="preserve">график: </t>
  </si>
  <si>
    <t xml:space="preserve">Установленные приборы:   </t>
  </si>
  <si>
    <t>Часовые (суточные) архивы в файле:СПТ943_20-57311-ч(с)-0717.txt</t>
  </si>
  <si>
    <t>Режим(схема): 0;9</t>
  </si>
  <si>
    <r>
      <t>Приборы УУТЭ поверены до:</t>
    </r>
    <r>
      <rPr>
        <b/>
        <sz val="10"/>
        <color indexed="8"/>
        <rFont val="Arial"/>
        <family val="2"/>
        <charset val="204"/>
      </rPr>
      <t xml:space="preserve"> 18.01.2020</t>
    </r>
  </si>
  <si>
    <r>
      <t xml:space="preserve">Тхв= 0 </t>
    </r>
    <r>
      <rPr>
        <sz val="10"/>
        <rFont val="Calibri"/>
        <family val="2"/>
        <charset val="204"/>
      </rPr>
      <t>С</t>
    </r>
  </si>
  <si>
    <r>
      <t xml:space="preserve">Вычислитель: </t>
    </r>
    <r>
      <rPr>
        <b/>
        <sz val="10"/>
        <color indexed="8"/>
        <rFont val="Arial"/>
        <family val="2"/>
        <charset val="204"/>
      </rPr>
      <t xml:space="preserve">СПТ-943.20 № 57311 </t>
    </r>
  </si>
  <si>
    <t>расходомер:</t>
  </si>
  <si>
    <t>Gmin</t>
  </si>
  <si>
    <t>Gmax</t>
  </si>
  <si>
    <t>Термопреоб.:</t>
  </si>
  <si>
    <t>Преобр.давления:</t>
  </si>
  <si>
    <t>Подающ.тр.(М1):</t>
  </si>
  <si>
    <t>Питерфлоу РС -32 32</t>
  </si>
  <si>
    <t/>
  </si>
  <si>
    <t>КТПТР-05</t>
  </si>
  <si>
    <t>СДВ-И</t>
  </si>
  <si>
    <t>Обратн.тр.(М2):</t>
  </si>
  <si>
    <t>тр-д. ГВС(М3):</t>
  </si>
  <si>
    <t>тр.цирк.ГВС(М4):</t>
  </si>
  <si>
    <t>тр.подпитки(V5):</t>
  </si>
  <si>
    <t xml:space="preserve"> </t>
  </si>
  <si>
    <t>Расчетный алгоритм:  зима:  Qот=m1*(h1-hхв)-m2*(h2-hхв)    лето: Qгвс=m3*(h3-hхв)</t>
  </si>
  <si>
    <t>Фактическое потребление за отчетный период:  с 01.07.2017 по 22.07.2017</t>
  </si>
  <si>
    <t>Контрольные данные</t>
  </si>
  <si>
    <t>Общее теплопотребление</t>
  </si>
  <si>
    <t>Учет отопление (ТВ-1)</t>
  </si>
  <si>
    <t>Учет ГВС (ТВ-2)</t>
  </si>
  <si>
    <t>Ти</t>
  </si>
  <si>
    <t>M1,</t>
  </si>
  <si>
    <t xml:space="preserve">M2, </t>
  </si>
  <si>
    <t>dM,</t>
  </si>
  <si>
    <t xml:space="preserve">T1, </t>
  </si>
  <si>
    <t>T2,</t>
  </si>
  <si>
    <t>dT,</t>
  </si>
  <si>
    <t>Qотопл</t>
  </si>
  <si>
    <t>M3,</t>
  </si>
  <si>
    <t>M4,</t>
  </si>
  <si>
    <t>V3</t>
  </si>
  <si>
    <t>V4</t>
  </si>
  <si>
    <t>dV (излив)</t>
  </si>
  <si>
    <t>Vподпит</t>
  </si>
  <si>
    <t xml:space="preserve">T3, </t>
  </si>
  <si>
    <t xml:space="preserve">T4, </t>
  </si>
  <si>
    <t>Qгвс общ.</t>
  </si>
  <si>
    <t>Qгвс изл.</t>
  </si>
  <si>
    <t>Qтех.гвс</t>
  </si>
  <si>
    <t>Qобщ.от+гвс</t>
  </si>
  <si>
    <t>час</t>
  </si>
  <si>
    <t>C</t>
  </si>
  <si>
    <t>гк/см2</t>
  </si>
  <si>
    <t>м.куб</t>
  </si>
  <si>
    <t>м.куб.</t>
  </si>
  <si>
    <t>Гкал.</t>
  </si>
  <si>
    <t>01.07.17</t>
  </si>
  <si>
    <t>02.07.17</t>
  </si>
  <si>
    <t>03.07.17</t>
  </si>
  <si>
    <t>04.07.17</t>
  </si>
  <si>
    <t>05.07.17</t>
  </si>
  <si>
    <t>06.07.17</t>
  </si>
  <si>
    <t>07.07.17</t>
  </si>
  <si>
    <t>08.07.17</t>
  </si>
  <si>
    <t>09.07.17</t>
  </si>
  <si>
    <t>10.07.17</t>
  </si>
  <si>
    <t>11.07.17</t>
  </si>
  <si>
    <t>12.07.17</t>
  </si>
  <si>
    <t>13.07.17</t>
  </si>
  <si>
    <t>14.07.17</t>
  </si>
  <si>
    <t>15.07.17</t>
  </si>
  <si>
    <t>16.07.17</t>
  </si>
  <si>
    <t>17.07.17</t>
  </si>
  <si>
    <t>18.07.17</t>
  </si>
  <si>
    <t>19.07.17</t>
  </si>
  <si>
    <t>20.07.17</t>
  </si>
  <si>
    <t>21.07.17</t>
  </si>
  <si>
    <t>22.07.17</t>
  </si>
  <si>
    <t>Показания счетчиков на момент снятия данных:</t>
  </si>
  <si>
    <t>Дата, время</t>
  </si>
  <si>
    <t>М1(т)</t>
  </si>
  <si>
    <t>М2(т)</t>
  </si>
  <si>
    <t>М3(т)</t>
  </si>
  <si>
    <t>М4(т)</t>
  </si>
  <si>
    <t>V3(м3)</t>
  </si>
  <si>
    <t>V4(м3)</t>
  </si>
  <si>
    <t>Qотоп (Гкал)</t>
  </si>
  <si>
    <t>Траб, ч</t>
  </si>
  <si>
    <t>01.07.17 03:43</t>
  </si>
  <si>
    <t>23.07.17 02:16</t>
  </si>
  <si>
    <t>Период расчета по среднему:</t>
  </si>
  <si>
    <t xml:space="preserve">с </t>
  </si>
  <si>
    <t>по</t>
  </si>
  <si>
    <t>суток</t>
  </si>
  <si>
    <t xml:space="preserve">Ответственный за учет </t>
  </si>
  <si>
    <t>печать потребителя</t>
  </si>
  <si>
    <t>штамп энергосбыта</t>
  </si>
  <si>
    <t xml:space="preserve">Количество тепловой энергии, рассчитанное по среднему:         </t>
  </si>
  <si>
    <t>Гкал;</t>
  </si>
  <si>
    <t>тепловой энергии (от абонента)</t>
  </si>
  <si>
    <t xml:space="preserve">Объём теплоносителя, рассчитаннвй по среднему                    </t>
  </si>
  <si>
    <t>куб.м;</t>
  </si>
  <si>
    <t>Период расчета по нормативу (договору):</t>
  </si>
  <si>
    <t xml:space="preserve">                                    </t>
  </si>
  <si>
    <t>/Яскун С.Г.  /</t>
  </si>
  <si>
    <t>Период превышения t2:</t>
  </si>
  <si>
    <t>Период аварийных ситуаций:</t>
  </si>
  <si>
    <t>Представитель ГУП «ТЭК СПб»</t>
  </si>
  <si>
    <t>Корректировка на температуру холодной воды</t>
  </si>
  <si>
    <t>Итого по приборам учета:</t>
  </si>
  <si>
    <t>с учетом корректировок</t>
  </si>
  <si>
    <t>/Кучаев Р.Р. /</t>
  </si>
  <si>
    <t>куб.м.</t>
  </si>
  <si>
    <t xml:space="preserve">Акт о теплопотреблении за июль 2017 </t>
  </si>
  <si>
    <t>Мы, нижеподписавшиеся, представитель энергоснабжающей организации ГУП «ТЭК СПб»  __Кучаев Р.Р.________ и представитель абонента ЗАО "47 ТРЕСТ" (по доверенности _ООО "СпецПроект СПб"________________________) расположенного по адресу: г. Санкт-Петербург  Тамбовская ул. д.7 лит. Б, составили настоящий акт в том, что за  с 01.07.2017 по 22.07.2017 по договору теплоснабжения № 2961.34.045.2 от ____________ энергоснабжающая организация отпустила, а абонент принял тепловую энергию и теплоноситель в количестве:</t>
  </si>
  <si>
    <t>Расчётное потребление за предыдущий отчётный период:</t>
  </si>
  <si>
    <t xml:space="preserve">с  по </t>
  </si>
  <si>
    <t>=</t>
  </si>
  <si>
    <t>Фактическое потребление за текущий отчетный период:</t>
  </si>
  <si>
    <t>Объем потребленного теплоносителя за текущий отчетный период:</t>
  </si>
  <si>
    <t>куб.м</t>
  </si>
  <si>
    <t>Представитель абонента</t>
  </si>
  <si>
    <t xml:space="preserve">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</si>
</sst>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\ yy"/>
    <numFmt numFmtId="165" formatCode="0.000"/>
    <numFmt numFmtId="166" formatCode="dd\.mm\.yy\ hh:mm"/>
    <numFmt numFmtId="167" formatCode="0.0"/>
    <numFmt numFmtId="168" formatCode="dd/mm/yy;@"/>
    <numFmt numFmtId="169" formatCode="0.0000"/>
    <numFmt numFmtId="170" formatCode="dd/mm/yy\ h:mm;@"/>
    <numFmt numFmtId="171" formatCode="#,##0.00_р_.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indexed="8"/>
      <name val="Arial"/>
      <family val="2"/>
      <charset val="204"/>
    </font>
    <font>
      <sz val="6"/>
      <color indexed="23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11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b/>
      <sz val="6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sz val="9"/>
      <name val="Arial Cyr"/>
      <charset val="204"/>
    </font>
    <font>
      <sz val="9"/>
      <color indexed="8"/>
      <name val="Arial"/>
      <family val="2"/>
      <charset val="204"/>
    </font>
    <font>
      <sz val="9"/>
      <color indexed="10"/>
      <name val="Arial Cyr"/>
      <charset val="204"/>
    </font>
    <font>
      <sz val="10"/>
      <color indexed="10"/>
      <name val="Arial Cyr"/>
      <charset val="204"/>
    </font>
    <font>
      <sz val="7"/>
      <color indexed="53"/>
      <name val="Arial Cyr"/>
      <charset val="204"/>
    </font>
    <font>
      <sz val="11"/>
      <name val="Arial"/>
      <family val="2"/>
      <charset val="204"/>
    </font>
    <font>
      <sz val="11"/>
      <color indexed="23"/>
      <name val="Arial Cyr"/>
      <charset val="204"/>
    </font>
    <font>
      <sz val="11"/>
      <color indexed="10"/>
      <name val="Arial Cyr"/>
      <charset val="204"/>
    </font>
    <font>
      <u/>
      <sz val="11"/>
      <name val="Arial Cyr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2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sz val="12"/>
      <color indexed="8"/>
      <name val="Arial"/>
      <family val="2"/>
      <charset val="204"/>
    </font>
    <font>
      <u/>
      <sz val="12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808080"/>
      </bottom>
      <diagonal/>
    </border>
    <border>
      <left style="dotted">
        <color rgb="FFFF6600"/>
      </left>
      <right/>
      <top style="dotted">
        <color rgb="FFFF6600"/>
      </top>
      <bottom/>
      <diagonal/>
    </border>
    <border>
      <left/>
      <right/>
      <top style="dotted">
        <color rgb="FFFF6600"/>
      </top>
      <bottom/>
      <diagonal/>
    </border>
    <border>
      <left/>
      <right style="dotted">
        <color rgb="FFFF6600"/>
      </right>
      <top style="dotted">
        <color rgb="FFFF6600"/>
      </top>
      <bottom/>
      <diagonal/>
    </border>
    <border>
      <left style="dotted">
        <color rgb="FFFF6600"/>
      </left>
      <right/>
      <top/>
      <bottom/>
      <diagonal/>
    </border>
    <border>
      <left/>
      <right style="dotted">
        <color rgb="FFFF6600"/>
      </right>
      <top/>
      <bottom/>
      <diagonal/>
    </border>
    <border>
      <left style="dotted">
        <color rgb="FFFF6600"/>
      </left>
      <right/>
      <top/>
      <bottom style="dotted">
        <color rgb="FFFF6600"/>
      </bottom>
      <diagonal/>
    </border>
    <border>
      <left/>
      <right/>
      <top/>
      <bottom style="dotted">
        <color rgb="FFFF6600"/>
      </bottom>
      <diagonal/>
    </border>
    <border>
      <left/>
      <right style="dotted">
        <color rgb="FFFF6600"/>
      </right>
      <top/>
      <bottom style="dotted">
        <color rgb="FFFF66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>
      <alignment horizontal="center"/>
    </xf>
    <xf numFmtId="0" fontId="18" fillId="0" borderId="0"/>
    <xf numFmtId="0" fontId="18" fillId="0" borderId="0"/>
  </cellStyleXfs>
  <cellXfs count="342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10" xfId="0" applyBorder="1"/>
    <xf numFmtId="14" fontId="0" fillId="0" borderId="10" xfId="0" applyNumberFormat="1" applyBorder="1"/>
    <xf numFmtId="16" fontId="0" fillId="0" borderId="10" xfId="0" applyNumberFormat="1" applyBorder="1"/>
    <xf numFmtId="17" fontId="0" fillId="0" borderId="10" xfId="0" applyNumberFormat="1" applyBorder="1"/>
    <xf numFmtId="0" fontId="16" fillId="0" borderId="10" xfId="0" applyFont="1" applyBorder="1"/>
    <xf numFmtId="16" fontId="16" fillId="0" borderId="10" xfId="0" applyNumberFormat="1" applyFont="1" applyBorder="1"/>
    <xf numFmtId="0" fontId="19" fillId="0" borderId="0" xfId="42" applyFont="1" applyFill="1"/>
    <xf numFmtId="0" fontId="19" fillId="0" borderId="0" xfId="42" applyFont="1" applyFill="1" applyAlignment="1">
      <alignment horizontal="center"/>
    </xf>
    <xf numFmtId="0" fontId="18" fillId="0" borderId="0" xfId="42" applyFont="1" applyFill="1"/>
    <xf numFmtId="0" fontId="20" fillId="0" borderId="0" xfId="42" applyFont="1" applyFill="1" applyAlignment="1">
      <alignment horizontal="center"/>
    </xf>
    <xf numFmtId="164" fontId="19" fillId="0" borderId="0" xfId="42" applyNumberFormat="1" applyFont="1" applyFill="1" applyBorder="1" applyAlignment="1">
      <alignment horizontal="center"/>
    </xf>
    <xf numFmtId="0" fontId="21" fillId="0" borderId="0" xfId="0" applyFont="1" applyFill="1"/>
    <xf numFmtId="0" fontId="22" fillId="0" borderId="0" xfId="42" applyFont="1" applyFill="1"/>
    <xf numFmtId="0" fontId="23" fillId="0" borderId="0" xfId="42" applyFont="1" applyFill="1" applyAlignment="1">
      <alignment horizontal="left"/>
    </xf>
    <xf numFmtId="0" fontId="25" fillId="0" borderId="0" xfId="42" applyFont="1" applyFill="1" applyAlignment="1">
      <alignment horizontal="left"/>
    </xf>
    <xf numFmtId="0" fontId="26" fillId="0" borderId="0" xfId="42" applyFont="1" applyFill="1"/>
    <xf numFmtId="0" fontId="26" fillId="0" borderId="0" xfId="42" applyFont="1" applyFill="1" applyBorder="1" applyAlignment="1">
      <alignment horizontal="right"/>
    </xf>
    <xf numFmtId="0" fontId="25" fillId="0" borderId="0" xfId="42" applyFont="1" applyFill="1" applyBorder="1" applyAlignment="1">
      <alignment horizontal="left"/>
    </xf>
    <xf numFmtId="0" fontId="26" fillId="0" borderId="0" xfId="42" applyFont="1" applyFill="1" applyAlignment="1">
      <alignment horizontal="right"/>
    </xf>
    <xf numFmtId="0" fontId="26" fillId="0" borderId="0" xfId="42" applyFont="1" applyFill="1" applyAlignment="1">
      <alignment horizontal="right" vertical="center"/>
    </xf>
    <xf numFmtId="0" fontId="27" fillId="0" borderId="0" xfId="42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8" fillId="0" borderId="0" xfId="42" applyFont="1" applyFill="1" applyAlignment="1">
      <alignment horizontal="right" vertical="center"/>
    </xf>
    <xf numFmtId="0" fontId="29" fillId="0" borderId="0" xfId="42" applyFont="1" applyFill="1"/>
    <xf numFmtId="0" fontId="25" fillId="0" borderId="0" xfId="42" applyFont="1" applyFill="1"/>
    <xf numFmtId="0" fontId="25" fillId="0" borderId="0" xfId="42" applyFont="1" applyFill="1" applyAlignment="1">
      <alignment horizontal="right" vertical="center"/>
    </xf>
    <xf numFmtId="0" fontId="23" fillId="0" borderId="0" xfId="42" applyFont="1" applyFill="1" applyAlignment="1">
      <alignment horizontal="right" vertical="center"/>
    </xf>
    <xf numFmtId="0" fontId="26" fillId="0" borderId="0" xfId="42" applyFont="1" applyFill="1" applyAlignment="1">
      <alignment horizontal="center"/>
    </xf>
    <xf numFmtId="0" fontId="26" fillId="0" borderId="0" xfId="42" applyFont="1" applyFill="1" applyBorder="1" applyAlignment="1">
      <alignment horizontal="left"/>
    </xf>
    <xf numFmtId="0" fontId="26" fillId="0" borderId="0" xfId="42" applyFont="1" applyFill="1" applyBorder="1"/>
    <xf numFmtId="0" fontId="23" fillId="0" borderId="0" xfId="0" applyFont="1" applyFill="1" applyBorder="1"/>
    <xf numFmtId="0" fontId="25" fillId="0" borderId="0" xfId="42" applyFont="1" applyFill="1" applyBorder="1"/>
    <xf numFmtId="0" fontId="23" fillId="0" borderId="0" xfId="42" applyFont="1" applyFill="1" applyBorder="1" applyAlignment="1">
      <alignment horizontal="right"/>
    </xf>
    <xf numFmtId="0" fontId="26" fillId="0" borderId="0" xfId="42" applyFont="1" applyFill="1" applyBorder="1" applyAlignment="1">
      <alignment horizontal="right" vertical="center"/>
    </xf>
    <xf numFmtId="0" fontId="25" fillId="0" borderId="0" xfId="42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42" applyFont="1" applyFill="1" applyBorder="1" applyAlignment="1">
      <alignment horizontal="right" vertical="center"/>
    </xf>
    <xf numFmtId="0" fontId="21" fillId="0" borderId="14" xfId="42" applyFont="1" applyFill="1" applyBorder="1"/>
    <xf numFmtId="0" fontId="18" fillId="0" borderId="15" xfId="42" applyFont="1" applyFill="1" applyBorder="1"/>
    <xf numFmtId="0" fontId="21" fillId="0" borderId="15" xfId="0" applyFont="1" applyFill="1" applyBorder="1"/>
    <xf numFmtId="0" fontId="18" fillId="0" borderId="15" xfId="42" applyFont="1" applyFill="1" applyBorder="1" applyAlignment="1">
      <alignment horizontal="left"/>
    </xf>
    <xf numFmtId="0" fontId="21" fillId="0" borderId="15" xfId="42" applyFont="1" applyFill="1" applyBorder="1" applyAlignment="1">
      <alignment horizontal="right"/>
    </xf>
    <xf numFmtId="165" fontId="21" fillId="0" borderId="15" xfId="0" applyNumberFormat="1" applyFont="1" applyFill="1" applyBorder="1"/>
    <xf numFmtId="0" fontId="18" fillId="0" borderId="15" xfId="42" applyFont="1" applyFill="1" applyBorder="1" applyAlignment="1">
      <alignment horizontal="right"/>
    </xf>
    <xf numFmtId="0" fontId="18" fillId="0" borderId="16" xfId="42" applyFont="1" applyFill="1" applyBorder="1"/>
    <xf numFmtId="0" fontId="18" fillId="0" borderId="0" xfId="42" applyFont="1" applyFill="1" applyAlignment="1">
      <alignment horizontal="center"/>
    </xf>
    <xf numFmtId="0" fontId="21" fillId="0" borderId="17" xfId="42" applyFont="1" applyFill="1" applyBorder="1"/>
    <xf numFmtId="0" fontId="18" fillId="0" borderId="0" xfId="42" applyFont="1" applyFill="1" applyBorder="1"/>
    <xf numFmtId="0" fontId="19" fillId="0" borderId="0" xfId="42" applyFont="1" applyFill="1" applyBorder="1" applyAlignment="1">
      <alignment horizontal="left"/>
    </xf>
    <xf numFmtId="0" fontId="18" fillId="0" borderId="0" xfId="42" applyFont="1" applyFill="1" applyBorder="1" applyAlignment="1">
      <alignment horizontal="right"/>
    </xf>
    <xf numFmtId="0" fontId="18" fillId="0" borderId="0" xfId="42" applyFont="1" applyFill="1" applyBorder="1" applyAlignment="1">
      <alignment horizontal="left"/>
    </xf>
    <xf numFmtId="0" fontId="18" fillId="0" borderId="18" xfId="42" applyFont="1" applyFill="1" applyBorder="1"/>
    <xf numFmtId="0" fontId="32" fillId="0" borderId="17" xfId="42" applyFont="1" applyFill="1" applyBorder="1" applyAlignment="1">
      <alignment horizontal="left"/>
    </xf>
    <xf numFmtId="0" fontId="33" fillId="0" borderId="0" xfId="42" applyFont="1" applyFill="1" applyBorder="1" applyAlignment="1">
      <alignment horizontal="left"/>
    </xf>
    <xf numFmtId="0" fontId="34" fillId="0" borderId="0" xfId="42" applyFont="1" applyFill="1" applyBorder="1" applyAlignment="1">
      <alignment horizontal="left"/>
    </xf>
    <xf numFmtId="165" fontId="32" fillId="0" borderId="0" xfId="0" applyNumberFormat="1" applyFont="1" applyFill="1" applyBorder="1" applyAlignment="1">
      <alignment horizontal="left"/>
    </xf>
    <xf numFmtId="0" fontId="33" fillId="0" borderId="18" xfId="42" applyFont="1" applyFill="1" applyBorder="1" applyAlignment="1">
      <alignment horizontal="left"/>
    </xf>
    <xf numFmtId="0" fontId="33" fillId="0" borderId="0" xfId="42" applyFont="1" applyFill="1" applyAlignment="1">
      <alignment horizontal="left"/>
    </xf>
    <xf numFmtId="0" fontId="18" fillId="0" borderId="17" xfId="42" applyFont="1" applyFill="1" applyBorder="1" applyAlignment="1">
      <alignment horizontal="left"/>
    </xf>
    <xf numFmtId="0" fontId="30" fillId="0" borderId="0" xfId="42" applyFont="1" applyFill="1" applyBorder="1"/>
    <xf numFmtId="0" fontId="30" fillId="0" borderId="0" xfId="42" applyFont="1" applyFill="1" applyBorder="1" applyAlignment="1">
      <alignment horizontal="left"/>
    </xf>
    <xf numFmtId="0" fontId="21" fillId="0" borderId="0" xfId="42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18" fillId="0" borderId="17" xfId="42" applyFont="1" applyFill="1" applyBorder="1"/>
    <xf numFmtId="0" fontId="21" fillId="0" borderId="0" xfId="0" applyFont="1" applyFill="1" applyBorder="1"/>
    <xf numFmtId="0" fontId="23" fillId="0" borderId="17" xfId="42" applyFont="1" applyFill="1" applyBorder="1"/>
    <xf numFmtId="0" fontId="21" fillId="0" borderId="17" xfId="0" applyFont="1" applyFill="1" applyBorder="1"/>
    <xf numFmtId="0" fontId="26" fillId="0" borderId="18" xfId="42" applyFont="1" applyFill="1" applyBorder="1"/>
    <xf numFmtId="0" fontId="30" fillId="0" borderId="17" xfId="0" applyFont="1" applyFill="1" applyBorder="1"/>
    <xf numFmtId="0" fontId="30" fillId="0" borderId="19" xfId="0" applyFont="1" applyFill="1" applyBorder="1" applyAlignment="1">
      <alignment horizontal="left"/>
    </xf>
    <xf numFmtId="0" fontId="26" fillId="0" borderId="20" xfId="42" applyFont="1" applyFill="1" applyBorder="1"/>
    <xf numFmtId="0" fontId="26" fillId="0" borderId="20" xfId="42" applyFont="1" applyFill="1" applyBorder="1" applyAlignment="1">
      <alignment horizontal="right"/>
    </xf>
    <xf numFmtId="0" fontId="25" fillId="0" borderId="20" xfId="42" applyFont="1" applyFill="1" applyBorder="1" applyAlignment="1">
      <alignment horizontal="left"/>
    </xf>
    <xf numFmtId="0" fontId="32" fillId="0" borderId="17" xfId="42" applyFont="1" applyFill="1" applyBorder="1"/>
    <xf numFmtId="0" fontId="33" fillId="0" borderId="0" xfId="42" applyFont="1" applyFill="1" applyBorder="1"/>
    <xf numFmtId="0" fontId="33" fillId="0" borderId="0" xfId="42" applyFont="1" applyFill="1" applyBorder="1" applyAlignment="1">
      <alignment horizontal="right"/>
    </xf>
    <xf numFmtId="0" fontId="33" fillId="0" borderId="18" xfId="42" applyFont="1" applyFill="1" applyBorder="1"/>
    <xf numFmtId="0" fontId="33" fillId="0" borderId="0" xfId="42" applyFont="1" applyFill="1" applyAlignment="1">
      <alignment horizontal="center"/>
    </xf>
    <xf numFmtId="0" fontId="33" fillId="0" borderId="0" xfId="42" applyFont="1" applyFill="1"/>
    <xf numFmtId="0" fontId="35" fillId="0" borderId="17" xfId="0" applyFont="1" applyFill="1" applyBorder="1" applyAlignment="1">
      <alignment horizontal="left"/>
    </xf>
    <xf numFmtId="0" fontId="18" fillId="0" borderId="22" xfId="42" applyFont="1" applyFill="1" applyBorder="1"/>
    <xf numFmtId="0" fontId="18" fillId="0" borderId="23" xfId="42" applyFont="1" applyFill="1" applyBorder="1"/>
    <xf numFmtId="166" fontId="19" fillId="33" borderId="14" xfId="43" applyNumberFormat="1" applyFont="1" applyFill="1" applyBorder="1" applyAlignment="1">
      <alignment horizontal="center" vertical="center" wrapText="1"/>
    </xf>
    <xf numFmtId="0" fontId="19" fillId="33" borderId="28" xfId="43" applyFont="1" applyFill="1" applyBorder="1" applyAlignment="1">
      <alignment horizontal="center" vertical="center" wrapText="1"/>
    </xf>
    <xf numFmtId="0" fontId="19" fillId="33" borderId="21" xfId="43" applyFont="1" applyFill="1" applyBorder="1" applyAlignment="1">
      <alignment horizontal="center" vertical="center" wrapText="1"/>
    </xf>
    <xf numFmtId="0" fontId="19" fillId="33" borderId="29" xfId="43" applyFont="1" applyFill="1" applyBorder="1" applyAlignment="1">
      <alignment horizontal="center" vertical="center" wrapText="1"/>
    </xf>
    <xf numFmtId="0" fontId="19" fillId="33" borderId="30" xfId="43" applyFont="1" applyFill="1" applyBorder="1" applyAlignment="1">
      <alignment horizontal="center" vertical="center" wrapText="1"/>
    </xf>
    <xf numFmtId="0" fontId="19" fillId="33" borderId="31" xfId="43" applyFont="1" applyFill="1" applyBorder="1" applyAlignment="1">
      <alignment horizontal="center" vertical="center" wrapText="1"/>
    </xf>
    <xf numFmtId="0" fontId="19" fillId="33" borderId="32" xfId="43" applyFont="1" applyFill="1" applyBorder="1" applyAlignment="1">
      <alignment horizontal="center" vertical="center" wrapText="1"/>
    </xf>
    <xf numFmtId="0" fontId="19" fillId="34" borderId="33" xfId="43" applyFont="1" applyFill="1" applyBorder="1" applyAlignment="1">
      <alignment horizontal="center" vertical="center" wrapText="1"/>
    </xf>
    <xf numFmtId="0" fontId="19" fillId="33" borderId="34" xfId="43" applyFont="1" applyFill="1" applyBorder="1" applyAlignment="1">
      <alignment horizontal="center" vertical="center" wrapText="1"/>
    </xf>
    <xf numFmtId="0" fontId="19" fillId="33" borderId="33" xfId="43" applyFont="1" applyFill="1" applyBorder="1" applyAlignment="1">
      <alignment horizontal="center" vertical="center" wrapText="1"/>
    </xf>
    <xf numFmtId="0" fontId="19" fillId="33" borderId="35" xfId="43" applyFont="1" applyFill="1" applyBorder="1" applyAlignment="1">
      <alignment horizontal="center" vertical="center" wrapText="1"/>
    </xf>
    <xf numFmtId="0" fontId="36" fillId="34" borderId="28" xfId="43" applyFont="1" applyFill="1" applyBorder="1" applyAlignment="1">
      <alignment horizontal="center" vertical="center" wrapText="1"/>
    </xf>
    <xf numFmtId="0" fontId="36" fillId="34" borderId="19" xfId="43" applyFont="1" applyFill="1" applyBorder="1" applyAlignment="1">
      <alignment horizontal="center" vertical="center" wrapText="1"/>
    </xf>
    <xf numFmtId="0" fontId="36" fillId="34" borderId="33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/>
    </xf>
    <xf numFmtId="166" fontId="18" fillId="33" borderId="17" xfId="43" applyNumberFormat="1" applyFont="1" applyFill="1" applyBorder="1" applyAlignment="1">
      <alignment horizontal="center" vertical="center" wrapText="1"/>
    </xf>
    <xf numFmtId="0" fontId="18" fillId="33" borderId="36" xfId="43" applyFont="1" applyFill="1" applyBorder="1" applyAlignment="1">
      <alignment horizontal="center" vertical="center" wrapText="1"/>
    </xf>
    <xf numFmtId="0" fontId="18" fillId="33" borderId="37" xfId="43" applyFont="1" applyFill="1" applyBorder="1" applyAlignment="1">
      <alignment horizontal="center" vertical="center" wrapText="1"/>
    </xf>
    <xf numFmtId="0" fontId="18" fillId="33" borderId="38" xfId="43" applyFont="1" applyFill="1" applyBorder="1" applyAlignment="1">
      <alignment horizontal="center" vertical="center" wrapText="1"/>
    </xf>
    <xf numFmtId="0" fontId="18" fillId="33" borderId="39" xfId="43" applyFont="1" applyFill="1" applyBorder="1" applyAlignment="1">
      <alignment horizontal="center" vertical="center" wrapText="1"/>
    </xf>
    <xf numFmtId="0" fontId="18" fillId="33" borderId="40" xfId="43" applyFont="1" applyFill="1" applyBorder="1" applyAlignment="1">
      <alignment horizontal="center" vertical="center" wrapText="1"/>
    </xf>
    <xf numFmtId="0" fontId="18" fillId="33" borderId="41" xfId="43" applyFont="1" applyFill="1" applyBorder="1" applyAlignment="1">
      <alignment horizontal="center" vertical="center" wrapText="1"/>
    </xf>
    <xf numFmtId="0" fontId="18" fillId="34" borderId="37" xfId="43" applyFont="1" applyFill="1" applyBorder="1" applyAlignment="1">
      <alignment horizontal="center" vertical="center" wrapText="1"/>
    </xf>
    <xf numFmtId="0" fontId="18" fillId="33" borderId="42" xfId="43" applyFont="1" applyFill="1" applyBorder="1" applyAlignment="1">
      <alignment horizontal="center" vertical="center" wrapText="1"/>
    </xf>
    <xf numFmtId="0" fontId="18" fillId="33" borderId="43" xfId="43" applyFont="1" applyFill="1" applyBorder="1" applyAlignment="1">
      <alignment horizontal="center" vertical="center" wrapText="1"/>
    </xf>
    <xf numFmtId="0" fontId="18" fillId="34" borderId="43" xfId="43" applyFont="1" applyFill="1" applyBorder="1" applyAlignment="1">
      <alignment horizontal="center" vertical="center" wrapText="1"/>
    </xf>
    <xf numFmtId="0" fontId="18" fillId="33" borderId="44" xfId="43" applyFont="1" applyFill="1" applyBorder="1" applyAlignment="1">
      <alignment horizontal="center" vertical="center" wrapText="1"/>
    </xf>
    <xf numFmtId="0" fontId="18" fillId="34" borderId="36" xfId="43" applyFont="1" applyFill="1" applyBorder="1" applyAlignment="1">
      <alignment horizontal="center" vertical="center" wrapText="1"/>
    </xf>
    <xf numFmtId="0" fontId="18" fillId="34" borderId="36" xfId="42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/>
    </xf>
    <xf numFmtId="2" fontId="37" fillId="0" borderId="28" xfId="42" applyNumberFormat="1" applyFont="1" applyFill="1" applyBorder="1"/>
    <xf numFmtId="1" fontId="37" fillId="0" borderId="45" xfId="42" applyNumberFormat="1" applyFont="1" applyFill="1" applyBorder="1" applyAlignment="1">
      <alignment horizontal="center"/>
    </xf>
    <xf numFmtId="2" fontId="37" fillId="0" borderId="46" xfId="42" applyNumberFormat="1" applyFont="1" applyFill="1" applyBorder="1" applyAlignment="1">
      <alignment horizontal="center"/>
    </xf>
    <xf numFmtId="2" fontId="37" fillId="0" borderId="34" xfId="42" applyNumberFormat="1" applyFont="1" applyFill="1" applyBorder="1" applyAlignment="1">
      <alignment horizontal="center"/>
    </xf>
    <xf numFmtId="2" fontId="37" fillId="0" borderId="30" xfId="42" applyNumberFormat="1" applyFont="1" applyFill="1" applyBorder="1" applyAlignment="1">
      <alignment horizontal="center"/>
    </xf>
    <xf numFmtId="2" fontId="37" fillId="0" borderId="32" xfId="42" applyNumberFormat="1" applyFont="1" applyFill="1" applyBorder="1" applyAlignment="1">
      <alignment horizontal="center"/>
    </xf>
    <xf numFmtId="167" fontId="37" fillId="0" borderId="29" xfId="42" applyNumberFormat="1" applyFont="1" applyFill="1" applyBorder="1" applyAlignment="1">
      <alignment horizontal="center"/>
    </xf>
    <xf numFmtId="167" fontId="37" fillId="0" borderId="30" xfId="42" applyNumberFormat="1" applyFont="1" applyFill="1" applyBorder="1" applyAlignment="1">
      <alignment horizontal="center"/>
    </xf>
    <xf numFmtId="167" fontId="37" fillId="0" borderId="31" xfId="42" applyNumberFormat="1" applyFont="1" applyFill="1" applyBorder="1" applyAlignment="1">
      <alignment horizontal="center"/>
    </xf>
    <xf numFmtId="167" fontId="37" fillId="0" borderId="34" xfId="42" applyNumberFormat="1" applyFont="1" applyFill="1" applyBorder="1" applyAlignment="1">
      <alignment horizontal="center"/>
    </xf>
    <xf numFmtId="167" fontId="37" fillId="0" borderId="32" xfId="42" applyNumberFormat="1" applyFont="1" applyFill="1" applyBorder="1" applyAlignment="1">
      <alignment horizontal="center"/>
    </xf>
    <xf numFmtId="165" fontId="37" fillId="34" borderId="33" xfId="42" applyNumberFormat="1" applyFont="1" applyFill="1" applyBorder="1" applyAlignment="1">
      <alignment horizontal="center"/>
    </xf>
    <xf numFmtId="2" fontId="37" fillId="0" borderId="29" xfId="42" applyNumberFormat="1" applyFont="1" applyFill="1" applyBorder="1" applyAlignment="1">
      <alignment horizontal="center"/>
    </xf>
    <xf numFmtId="2" fontId="37" fillId="34" borderId="30" xfId="42" applyNumberFormat="1" applyFont="1" applyFill="1" applyBorder="1" applyAlignment="1">
      <alignment horizontal="center"/>
    </xf>
    <xf numFmtId="2" fontId="37" fillId="0" borderId="35" xfId="42" applyNumberFormat="1" applyFont="1" applyFill="1" applyBorder="1" applyAlignment="1">
      <alignment horizontal="center"/>
    </xf>
    <xf numFmtId="165" fontId="37" fillId="34" borderId="28" xfId="42" applyNumberFormat="1" applyFont="1" applyFill="1" applyBorder="1" applyAlignment="1">
      <alignment horizontal="center"/>
    </xf>
    <xf numFmtId="165" fontId="18" fillId="34" borderId="29" xfId="43" applyNumberFormat="1" applyFont="1" applyFill="1" applyBorder="1" applyAlignment="1">
      <alignment horizontal="center"/>
    </xf>
    <xf numFmtId="165" fontId="18" fillId="34" borderId="32" xfId="42" applyNumberFormat="1" applyFont="1" applyFill="1" applyBorder="1" applyAlignment="1">
      <alignment horizontal="center" vertical="center" wrapText="1"/>
    </xf>
    <xf numFmtId="2" fontId="18" fillId="34" borderId="0" xfId="43" applyNumberFormat="1" applyFont="1" applyFill="1" applyBorder="1" applyAlignment="1">
      <alignment horizontal="center"/>
    </xf>
    <xf numFmtId="2" fontId="18" fillId="0" borderId="0" xfId="43" applyNumberFormat="1" applyFont="1" applyFill="1" applyBorder="1" applyAlignment="1">
      <alignment horizontal="center"/>
    </xf>
    <xf numFmtId="2" fontId="37" fillId="0" borderId="47" xfId="42" applyNumberFormat="1" applyFont="1" applyFill="1" applyBorder="1"/>
    <xf numFmtId="1" fontId="37" fillId="0" borderId="48" xfId="42" applyNumberFormat="1" applyFont="1" applyFill="1" applyBorder="1" applyAlignment="1">
      <alignment horizontal="center"/>
    </xf>
    <xf numFmtId="2" fontId="37" fillId="0" borderId="49" xfId="42" applyNumberFormat="1" applyFont="1" applyFill="1" applyBorder="1" applyAlignment="1">
      <alignment horizontal="center"/>
    </xf>
    <xf numFmtId="2" fontId="37" fillId="0" borderId="13" xfId="42" applyNumberFormat="1" applyFont="1" applyFill="1" applyBorder="1" applyAlignment="1">
      <alignment horizontal="center"/>
    </xf>
    <xf numFmtId="2" fontId="37" fillId="0" borderId="10" xfId="42" applyNumberFormat="1" applyFont="1" applyFill="1" applyBorder="1" applyAlignment="1">
      <alignment horizontal="center"/>
    </xf>
    <xf numFmtId="2" fontId="37" fillId="0" borderId="11" xfId="42" applyNumberFormat="1" applyFont="1" applyFill="1" applyBorder="1" applyAlignment="1">
      <alignment horizontal="center"/>
    </xf>
    <xf numFmtId="167" fontId="37" fillId="0" borderId="50" xfId="42" applyNumberFormat="1" applyFont="1" applyFill="1" applyBorder="1" applyAlignment="1">
      <alignment horizontal="center"/>
    </xf>
    <xf numFmtId="167" fontId="37" fillId="0" borderId="10" xfId="42" applyNumberFormat="1" applyFont="1" applyFill="1" applyBorder="1" applyAlignment="1">
      <alignment horizontal="center"/>
    </xf>
    <xf numFmtId="167" fontId="37" fillId="0" borderId="51" xfId="42" applyNumberFormat="1" applyFont="1" applyFill="1" applyBorder="1" applyAlignment="1">
      <alignment horizontal="center"/>
    </xf>
    <xf numFmtId="167" fontId="37" fillId="0" borderId="13" xfId="42" applyNumberFormat="1" applyFont="1" applyFill="1" applyBorder="1" applyAlignment="1">
      <alignment horizontal="center"/>
    </xf>
    <xf numFmtId="167" fontId="37" fillId="0" borderId="11" xfId="42" applyNumberFormat="1" applyFont="1" applyFill="1" applyBorder="1" applyAlignment="1">
      <alignment horizontal="center"/>
    </xf>
    <xf numFmtId="165" fontId="37" fillId="34" borderId="52" xfId="42" applyNumberFormat="1" applyFont="1" applyFill="1" applyBorder="1" applyAlignment="1">
      <alignment horizontal="center"/>
    </xf>
    <xf numFmtId="2" fontId="37" fillId="0" borderId="50" xfId="42" applyNumberFormat="1" applyFont="1" applyFill="1" applyBorder="1" applyAlignment="1">
      <alignment horizontal="center"/>
    </xf>
    <xf numFmtId="2" fontId="37" fillId="34" borderId="10" xfId="42" applyNumberFormat="1" applyFont="1" applyFill="1" applyBorder="1" applyAlignment="1">
      <alignment horizontal="center"/>
    </xf>
    <xf numFmtId="2" fontId="37" fillId="0" borderId="53" xfId="42" applyNumberFormat="1" applyFont="1" applyFill="1" applyBorder="1" applyAlignment="1">
      <alignment horizontal="center"/>
    </xf>
    <xf numFmtId="165" fontId="37" fillId="34" borderId="47" xfId="42" applyNumberFormat="1" applyFont="1" applyFill="1" applyBorder="1" applyAlignment="1">
      <alignment horizontal="center"/>
    </xf>
    <xf numFmtId="165" fontId="18" fillId="34" borderId="50" xfId="43" applyNumberFormat="1" applyFont="1" applyFill="1" applyBorder="1" applyAlignment="1">
      <alignment horizontal="center"/>
    </xf>
    <xf numFmtId="165" fontId="18" fillId="34" borderId="11" xfId="42" applyNumberFormat="1" applyFont="1" applyFill="1" applyBorder="1" applyAlignment="1">
      <alignment horizontal="center" vertical="center" wrapText="1"/>
    </xf>
    <xf numFmtId="2" fontId="37" fillId="0" borderId="36" xfId="42" applyNumberFormat="1" applyFont="1" applyFill="1" applyBorder="1"/>
    <xf numFmtId="1" fontId="37" fillId="0" borderId="54" xfId="42" applyNumberFormat="1" applyFont="1" applyFill="1" applyBorder="1" applyAlignment="1">
      <alignment horizontal="center"/>
    </xf>
    <xf numFmtId="2" fontId="37" fillId="0" borderId="55" xfId="42" applyNumberFormat="1" applyFont="1" applyFill="1" applyBorder="1" applyAlignment="1">
      <alignment horizontal="center"/>
    </xf>
    <xf numFmtId="2" fontId="37" fillId="0" borderId="42" xfId="42" applyNumberFormat="1" applyFont="1" applyFill="1" applyBorder="1" applyAlignment="1">
      <alignment horizontal="center"/>
    </xf>
    <xf numFmtId="2" fontId="37" fillId="0" borderId="39" xfId="42" applyNumberFormat="1" applyFont="1" applyFill="1" applyBorder="1" applyAlignment="1">
      <alignment horizontal="center"/>
    </xf>
    <xf numFmtId="2" fontId="37" fillId="0" borderId="41" xfId="42" applyNumberFormat="1" applyFont="1" applyFill="1" applyBorder="1" applyAlignment="1">
      <alignment horizontal="center"/>
    </xf>
    <xf numFmtId="167" fontId="37" fillId="0" borderId="38" xfId="42" applyNumberFormat="1" applyFont="1" applyFill="1" applyBorder="1" applyAlignment="1">
      <alignment horizontal="center"/>
    </xf>
    <xf numFmtId="167" fontId="37" fillId="0" borderId="39" xfId="42" applyNumberFormat="1" applyFont="1" applyFill="1" applyBorder="1" applyAlignment="1">
      <alignment horizontal="center"/>
    </xf>
    <xf numFmtId="167" fontId="37" fillId="0" borderId="40" xfId="42" applyNumberFormat="1" applyFont="1" applyFill="1" applyBorder="1" applyAlignment="1">
      <alignment horizontal="center"/>
    </xf>
    <xf numFmtId="167" fontId="37" fillId="0" borderId="42" xfId="42" applyNumberFormat="1" applyFont="1" applyFill="1" applyBorder="1" applyAlignment="1">
      <alignment horizontal="center"/>
    </xf>
    <xf numFmtId="167" fontId="37" fillId="0" borderId="41" xfId="42" applyNumberFormat="1" applyFont="1" applyFill="1" applyBorder="1" applyAlignment="1">
      <alignment horizontal="center"/>
    </xf>
    <xf numFmtId="165" fontId="37" fillId="34" borderId="43" xfId="42" applyNumberFormat="1" applyFont="1" applyFill="1" applyBorder="1" applyAlignment="1">
      <alignment horizontal="center"/>
    </xf>
    <xf numFmtId="2" fontId="37" fillId="0" borderId="38" xfId="42" applyNumberFormat="1" applyFont="1" applyFill="1" applyBorder="1" applyAlignment="1">
      <alignment horizontal="center"/>
    </xf>
    <xf numFmtId="2" fontId="37" fillId="34" borderId="39" xfId="42" applyNumberFormat="1" applyFont="1" applyFill="1" applyBorder="1" applyAlignment="1">
      <alignment horizontal="center"/>
    </xf>
    <xf numFmtId="2" fontId="37" fillId="0" borderId="44" xfId="42" applyNumberFormat="1" applyFont="1" applyFill="1" applyBorder="1" applyAlignment="1">
      <alignment horizontal="center"/>
    </xf>
    <xf numFmtId="165" fontId="37" fillId="34" borderId="36" xfId="42" applyNumberFormat="1" applyFont="1" applyFill="1" applyBorder="1" applyAlignment="1">
      <alignment horizontal="center"/>
    </xf>
    <xf numFmtId="165" fontId="18" fillId="34" borderId="38" xfId="43" applyNumberFormat="1" applyFont="1" applyFill="1" applyBorder="1" applyAlignment="1">
      <alignment horizontal="center"/>
    </xf>
    <xf numFmtId="165" fontId="18" fillId="34" borderId="41" xfId="42" applyNumberFormat="1" applyFont="1" applyFill="1" applyBorder="1" applyAlignment="1">
      <alignment horizontal="center" vertical="center" wrapText="1"/>
    </xf>
    <xf numFmtId="165" fontId="37" fillId="34" borderId="56" xfId="42" applyNumberFormat="1" applyFont="1" applyFill="1" applyBorder="1" applyAlignment="1">
      <alignment horizontal="center"/>
    </xf>
    <xf numFmtId="168" fontId="18" fillId="0" borderId="28" xfId="43" applyNumberFormat="1" applyFont="1" applyFill="1" applyBorder="1" applyAlignment="1">
      <alignment horizontal="left"/>
    </xf>
    <xf numFmtId="1" fontId="21" fillId="0" borderId="29" xfId="42" applyNumberFormat="1" applyFont="1" applyFill="1" applyBorder="1" applyAlignment="1">
      <alignment horizontal="center"/>
    </xf>
    <xf numFmtId="2" fontId="21" fillId="0" borderId="31" xfId="42" applyNumberFormat="1" applyFont="1" applyFill="1" applyBorder="1"/>
    <xf numFmtId="2" fontId="21" fillId="0" borderId="34" xfId="42" applyNumberFormat="1" applyFont="1" applyFill="1" applyBorder="1"/>
    <xf numFmtId="2" fontId="21" fillId="0" borderId="30" xfId="42" applyNumberFormat="1" applyFont="1" applyFill="1" applyBorder="1"/>
    <xf numFmtId="2" fontId="21" fillId="0" borderId="32" xfId="42" applyNumberFormat="1" applyFont="1" applyFill="1" applyBorder="1"/>
    <xf numFmtId="167" fontId="21" fillId="0" borderId="29" xfId="42" applyNumberFormat="1" applyFont="1" applyFill="1" applyBorder="1"/>
    <xf numFmtId="167" fontId="21" fillId="0" borderId="30" xfId="42" applyNumberFormat="1" applyFont="1" applyFill="1" applyBorder="1"/>
    <xf numFmtId="167" fontId="21" fillId="0" borderId="31" xfId="42" applyNumberFormat="1" applyFont="1" applyFill="1" applyBorder="1"/>
    <xf numFmtId="167" fontId="21" fillId="0" borderId="34" xfId="42" applyNumberFormat="1" applyFont="1" applyFill="1" applyBorder="1"/>
    <xf numFmtId="167" fontId="21" fillId="0" borderId="32" xfId="42" applyNumberFormat="1" applyFont="1" applyFill="1" applyBorder="1"/>
    <xf numFmtId="165" fontId="21" fillId="0" borderId="33" xfId="42" applyNumberFormat="1" applyFont="1" applyFill="1" applyBorder="1"/>
    <xf numFmtId="165" fontId="21" fillId="0" borderId="28" xfId="42" applyNumberFormat="1" applyFont="1" applyFill="1" applyBorder="1"/>
    <xf numFmtId="165" fontId="21" fillId="0" borderId="57" xfId="42" applyNumberFormat="1" applyFont="1" applyFill="1" applyBorder="1" applyAlignment="1">
      <alignment horizontal="center"/>
    </xf>
    <xf numFmtId="168" fontId="18" fillId="0" borderId="58" xfId="43" applyNumberFormat="1" applyFont="1" applyFill="1" applyBorder="1" applyAlignment="1">
      <alignment horizontal="left"/>
    </xf>
    <xf numFmtId="1" fontId="30" fillId="0" borderId="59" xfId="42" applyNumberFormat="1" applyFont="1" applyFill="1" applyBorder="1" applyAlignment="1">
      <alignment horizontal="center"/>
    </xf>
    <xf numFmtId="2" fontId="30" fillId="0" borderId="60" xfId="42" applyNumberFormat="1" applyFont="1" applyFill="1" applyBorder="1"/>
    <xf numFmtId="2" fontId="30" fillId="0" borderId="61" xfId="42" applyNumberFormat="1" applyFont="1" applyFill="1" applyBorder="1"/>
    <xf numFmtId="2" fontId="30" fillId="0" borderId="62" xfId="42" applyNumberFormat="1" applyFont="1" applyFill="1" applyBorder="1"/>
    <xf numFmtId="2" fontId="30" fillId="0" borderId="63" xfId="42" applyNumberFormat="1" applyFont="1" applyFill="1" applyBorder="1"/>
    <xf numFmtId="167" fontId="30" fillId="35" borderId="59" xfId="42" applyNumberFormat="1" applyFont="1" applyFill="1" applyBorder="1"/>
    <xf numFmtId="167" fontId="30" fillId="35" borderId="62" xfId="42" applyNumberFormat="1" applyFont="1" applyFill="1" applyBorder="1"/>
    <xf numFmtId="167" fontId="30" fillId="35" borderId="60" xfId="42" applyNumberFormat="1" applyFont="1" applyFill="1" applyBorder="1"/>
    <xf numFmtId="167" fontId="30" fillId="35" borderId="61" xfId="42" applyNumberFormat="1" applyFont="1" applyFill="1" applyBorder="1"/>
    <xf numFmtId="167" fontId="30" fillId="35" borderId="63" xfId="42" applyNumberFormat="1" applyFont="1" applyFill="1" applyBorder="1"/>
    <xf numFmtId="165" fontId="30" fillId="0" borderId="56" xfId="42" applyNumberFormat="1" applyFont="1" applyFill="1" applyBorder="1"/>
    <xf numFmtId="165" fontId="30" fillId="0" borderId="58" xfId="42" applyNumberFormat="1" applyFont="1" applyFill="1" applyBorder="1"/>
    <xf numFmtId="165" fontId="30" fillId="0" borderId="64" xfId="42" applyNumberFormat="1" applyFont="1" applyFill="1" applyBorder="1"/>
    <xf numFmtId="165" fontId="30" fillId="0" borderId="56" xfId="42" applyNumberFormat="1" applyFont="1" applyFill="1" applyBorder="1" applyAlignment="1">
      <alignment horizontal="center"/>
    </xf>
    <xf numFmtId="168" fontId="18" fillId="0" borderId="0" xfId="43" applyNumberFormat="1" applyFont="1" applyFill="1" applyBorder="1" applyAlignment="1">
      <alignment horizontal="left"/>
    </xf>
    <xf numFmtId="2" fontId="21" fillId="0" borderId="0" xfId="42" applyNumberFormat="1" applyFont="1" applyFill="1" applyBorder="1"/>
    <xf numFmtId="2" fontId="21" fillId="35" borderId="0" xfId="42" applyNumberFormat="1" applyFont="1" applyFill="1" applyBorder="1"/>
    <xf numFmtId="165" fontId="21" fillId="0" borderId="0" xfId="42" applyNumberFormat="1" applyFont="1" applyFill="1" applyBorder="1"/>
    <xf numFmtId="167" fontId="18" fillId="0" borderId="0" xfId="43" applyNumberFormat="1" applyFont="1" applyFill="1" applyBorder="1" applyAlignment="1">
      <alignment horizontal="center"/>
    </xf>
    <xf numFmtId="167" fontId="38" fillId="0" borderId="0" xfId="42" applyNumberFormat="1" applyFont="1" applyFill="1" applyBorder="1" applyAlignment="1"/>
    <xf numFmtId="165" fontId="18" fillId="0" borderId="0" xfId="43" applyNumberFormat="1" applyFont="1" applyFill="1" applyBorder="1" applyAlignment="1">
      <alignment horizontal="center"/>
    </xf>
    <xf numFmtId="2" fontId="21" fillId="0" borderId="0" xfId="42" applyNumberFormat="1" applyFont="1" applyFill="1" applyBorder="1" applyAlignment="1"/>
    <xf numFmtId="169" fontId="18" fillId="0" borderId="0" xfId="43" applyNumberFormat="1" applyFont="1" applyFill="1" applyBorder="1" applyAlignment="1">
      <alignment horizontal="center"/>
    </xf>
    <xf numFmtId="2" fontId="18" fillId="0" borderId="0" xfId="42" applyNumberFormat="1" applyFont="1" applyFill="1" applyBorder="1" applyAlignment="1">
      <alignment horizontal="center" vertical="center" wrapText="1"/>
    </xf>
    <xf numFmtId="165" fontId="38" fillId="0" borderId="0" xfId="42" applyNumberFormat="1" applyFont="1" applyFill="1" applyBorder="1" applyAlignment="1"/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Border="1" applyAlignment="1"/>
    <xf numFmtId="2" fontId="39" fillId="0" borderId="0" xfId="42" applyNumberFormat="1" applyFont="1" applyFill="1" applyBorder="1" applyAlignment="1">
      <alignment horizontal="center"/>
    </xf>
    <xf numFmtId="1" fontId="39" fillId="0" borderId="0" xfId="42" applyNumberFormat="1" applyFont="1" applyFill="1" applyBorder="1" applyAlignment="1">
      <alignment horizontal="center"/>
    </xf>
    <xf numFmtId="2" fontId="41" fillId="0" borderId="0" xfId="42" applyNumberFormat="1" applyFont="1" applyFill="1" applyBorder="1" applyAlignment="1">
      <alignment vertical="center"/>
    </xf>
    <xf numFmtId="0" fontId="18" fillId="0" borderId="0" xfId="42" applyFont="1" applyFill="1" applyBorder="1" applyAlignment="1">
      <alignment horizontal="center" vertical="center" wrapText="1"/>
    </xf>
    <xf numFmtId="49" fontId="21" fillId="0" borderId="0" xfId="42" applyNumberFormat="1" applyFont="1" applyFill="1" applyBorder="1" applyAlignment="1">
      <alignment horizontal="left"/>
    </xf>
    <xf numFmtId="165" fontId="21" fillId="0" borderId="0" xfId="42" applyNumberFormat="1" applyFont="1" applyFill="1" applyBorder="1" applyAlignment="1">
      <alignment horizontal="center"/>
    </xf>
    <xf numFmtId="165" fontId="21" fillId="0" borderId="0" xfId="44" applyNumberFormat="1" applyFont="1" applyFill="1" applyBorder="1" applyAlignment="1">
      <alignment horizontal="center"/>
    </xf>
    <xf numFmtId="2" fontId="18" fillId="0" borderId="0" xfId="44" applyNumberFormat="1" applyFont="1" applyFill="1" applyBorder="1" applyAlignment="1">
      <alignment horizontal="center"/>
    </xf>
    <xf numFmtId="2" fontId="42" fillId="0" borderId="0" xfId="44" applyNumberFormat="1" applyFont="1" applyFill="1" applyBorder="1" applyAlignment="1">
      <alignment vertical="center"/>
    </xf>
    <xf numFmtId="2" fontId="42" fillId="0" borderId="0" xfId="42" applyNumberFormat="1" applyFont="1" applyFill="1" applyBorder="1" applyAlignment="1">
      <alignment vertical="center"/>
    </xf>
    <xf numFmtId="170" fontId="26" fillId="0" borderId="0" xfId="43" applyNumberFormat="1" applyFont="1" applyFill="1" applyBorder="1" applyAlignment="1">
      <alignment horizontal="left"/>
    </xf>
    <xf numFmtId="2" fontId="26" fillId="0" borderId="0" xfId="42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2" fontId="26" fillId="0" borderId="0" xfId="42" applyNumberFormat="1" applyFont="1" applyFill="1" applyBorder="1" applyAlignment="1">
      <alignment horizontal="right"/>
    </xf>
    <xf numFmtId="0" fontId="26" fillId="0" borderId="0" xfId="42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44" fillId="0" borderId="0" xfId="0" applyFont="1"/>
    <xf numFmtId="2" fontId="25" fillId="0" borderId="0" xfId="42" applyNumberFormat="1" applyFont="1" applyFill="1" applyBorder="1" applyAlignment="1">
      <alignment horizontal="left"/>
    </xf>
    <xf numFmtId="2" fontId="45" fillId="0" borderId="0" xfId="42" applyNumberFormat="1" applyFont="1" applyFill="1" applyBorder="1" applyAlignment="1">
      <alignment horizontal="left" vertical="center"/>
    </xf>
    <xf numFmtId="0" fontId="26" fillId="0" borderId="0" xfId="44" applyFont="1" applyFill="1" applyBorder="1" applyAlignment="1">
      <alignment horizontal="left"/>
    </xf>
    <xf numFmtId="2" fontId="46" fillId="0" borderId="0" xfId="42" applyNumberFormat="1" applyFont="1" applyFill="1" applyBorder="1" applyAlignment="1">
      <alignment horizontal="left" vertical="center"/>
    </xf>
    <xf numFmtId="0" fontId="26" fillId="0" borderId="0" xfId="42" applyFont="1" applyFill="1" applyBorder="1" applyAlignment="1">
      <alignment horizontal="center"/>
    </xf>
    <xf numFmtId="2" fontId="47" fillId="0" borderId="0" xfId="42" applyNumberFormat="1" applyFont="1" applyFill="1" applyBorder="1" applyAlignment="1">
      <alignment horizontal="left"/>
    </xf>
    <xf numFmtId="2" fontId="26" fillId="0" borderId="0" xfId="44" applyNumberFormat="1" applyFont="1" applyFill="1" applyBorder="1" applyAlignment="1"/>
    <xf numFmtId="0" fontId="26" fillId="0" borderId="0" xfId="42" applyFont="1" applyFill="1" applyAlignment="1">
      <alignment horizontal="left"/>
    </xf>
    <xf numFmtId="0" fontId="48" fillId="0" borderId="0" xfId="0" applyFont="1" applyAlignment="1">
      <alignment horizontal="right"/>
    </xf>
    <xf numFmtId="0" fontId="23" fillId="0" borderId="0" xfId="0" applyFont="1" applyFill="1"/>
    <xf numFmtId="2" fontId="48" fillId="0" borderId="0" xfId="0" applyNumberFormat="1" applyFont="1" applyAlignment="1"/>
    <xf numFmtId="0" fontId="44" fillId="0" borderId="0" xfId="0" applyFont="1" applyAlignment="1">
      <alignment horizontal="center"/>
    </xf>
    <xf numFmtId="0" fontId="44" fillId="0" borderId="0" xfId="0" applyFont="1" applyBorder="1"/>
    <xf numFmtId="0" fontId="48" fillId="0" borderId="0" xfId="0" applyFont="1" applyBorder="1"/>
    <xf numFmtId="0" fontId="49" fillId="0" borderId="0" xfId="0" applyFont="1"/>
    <xf numFmtId="2" fontId="46" fillId="0" borderId="0" xfId="44" applyNumberFormat="1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26" fillId="0" borderId="0" xfId="44" applyFont="1" applyFill="1" applyAlignment="1">
      <alignment horizontal="left"/>
    </xf>
    <xf numFmtId="0" fontId="26" fillId="0" borderId="0" xfId="42" applyNumberFormat="1" applyFont="1" applyFill="1" applyBorder="1" applyAlignment="1" applyProtection="1">
      <alignment horizontal="left"/>
    </xf>
    <xf numFmtId="0" fontId="26" fillId="0" borderId="0" xfId="44" applyNumberFormat="1" applyFont="1" applyFill="1" applyBorder="1" applyAlignment="1" applyProtection="1">
      <alignment horizontal="left"/>
    </xf>
    <xf numFmtId="0" fontId="50" fillId="0" borderId="0" xfId="0" applyFont="1"/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165" fontId="50" fillId="0" borderId="0" xfId="0" applyNumberFormat="1" applyFont="1"/>
    <xf numFmtId="0" fontId="35" fillId="0" borderId="0" xfId="0" applyFont="1" applyAlignment="1">
      <alignment horizontal="center"/>
    </xf>
    <xf numFmtId="0" fontId="4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/>
    </xf>
    <xf numFmtId="165" fontId="51" fillId="0" borderId="0" xfId="0" applyNumberFormat="1" applyFont="1" applyAlignment="1">
      <alignment horizontal="left" vertical="center"/>
    </xf>
    <xf numFmtId="169" fontId="51" fillId="0" borderId="0" xfId="0" applyNumberFormat="1" applyFont="1"/>
    <xf numFmtId="0" fontId="52" fillId="0" borderId="0" xfId="0" applyFont="1" applyAlignment="1">
      <alignment vertical="center" wrapText="1"/>
    </xf>
    <xf numFmtId="0" fontId="53" fillId="0" borderId="0" xfId="0" applyFont="1" applyFill="1" applyAlignment="1">
      <alignment horizontal="center"/>
    </xf>
    <xf numFmtId="0" fontId="51" fillId="0" borderId="0" xfId="0" applyFont="1"/>
    <xf numFmtId="0" fontId="51" fillId="0" borderId="0" xfId="0" applyFont="1" applyAlignment="1">
      <alignment vertical="center" wrapText="1"/>
    </xf>
    <xf numFmtId="165" fontId="49" fillId="0" borderId="0" xfId="0" applyNumberFormat="1" applyFont="1" applyAlignment="1">
      <alignment vertical="center" wrapText="1"/>
    </xf>
    <xf numFmtId="169" fontId="49" fillId="0" borderId="0" xfId="0" applyNumberFormat="1" applyFont="1"/>
    <xf numFmtId="0" fontId="0" fillId="0" borderId="0" xfId="0" applyFont="1" applyAlignment="1">
      <alignment vertical="center" wrapText="1"/>
    </xf>
    <xf numFmtId="0" fontId="35" fillId="0" borderId="0" xfId="0" applyFont="1" applyAlignment="1">
      <alignment horizontal="right"/>
    </xf>
    <xf numFmtId="0" fontId="55" fillId="0" borderId="0" xfId="0" applyFont="1" applyFill="1"/>
    <xf numFmtId="14" fontId="35" fillId="0" borderId="20" xfId="0" applyNumberFormat="1" applyFont="1" applyBorder="1" applyAlignment="1"/>
    <xf numFmtId="0" fontId="49" fillId="0" borderId="20" xfId="0" applyFont="1" applyBorder="1"/>
    <xf numFmtId="14" fontId="35" fillId="0" borderId="0" xfId="0" applyNumberFormat="1" applyFont="1" applyAlignment="1"/>
    <xf numFmtId="2" fontId="35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right"/>
    </xf>
    <xf numFmtId="165" fontId="55" fillId="0" borderId="0" xfId="0" applyNumberFormat="1" applyFont="1" applyFill="1" applyAlignment="1">
      <alignment horizontal="left"/>
    </xf>
    <xf numFmtId="0" fontId="49" fillId="0" borderId="0" xfId="0" applyFont="1" applyBorder="1"/>
    <xf numFmtId="0" fontId="56" fillId="0" borderId="0" xfId="0" applyFont="1" applyBorder="1"/>
    <xf numFmtId="2" fontId="49" fillId="0" borderId="0" xfId="0" applyNumberFormat="1" applyFont="1" applyBorder="1" applyAlignment="1"/>
    <xf numFmtId="0" fontId="49" fillId="0" borderId="0" xfId="0" applyFont="1" applyBorder="1" applyAlignment="1"/>
    <xf numFmtId="165" fontId="55" fillId="0" borderId="0" xfId="0" applyNumberFormat="1" applyFont="1" applyFill="1"/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2" fontId="35" fillId="0" borderId="20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 horizontal="center" vertical="center"/>
    </xf>
    <xf numFmtId="0" fontId="26" fillId="0" borderId="0" xfId="42" applyFont="1" applyFill="1" applyBorder="1" applyAlignment="1">
      <alignment horizontal="left"/>
    </xf>
    <xf numFmtId="2" fontId="24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14" fontId="54" fillId="0" borderId="0" xfId="0" applyNumberFormat="1" applyFont="1" applyAlignment="1">
      <alignment horizontal="center" vertical="center" wrapText="1"/>
    </xf>
    <xf numFmtId="2" fontId="26" fillId="0" borderId="0" xfId="44" applyNumberFormat="1" applyFont="1" applyFill="1" applyBorder="1" applyAlignment="1">
      <alignment horizontal="center" vertical="center"/>
    </xf>
    <xf numFmtId="171" fontId="48" fillId="0" borderId="0" xfId="0" applyNumberFormat="1" applyFont="1" applyAlignment="1">
      <alignment horizontal="center"/>
    </xf>
    <xf numFmtId="2" fontId="48" fillId="0" borderId="0" xfId="0" applyNumberFormat="1" applyFont="1" applyFill="1" applyAlignment="1">
      <alignment horizontal="center"/>
    </xf>
    <xf numFmtId="165" fontId="40" fillId="0" borderId="63" xfId="42" applyNumberFormat="1" applyFont="1" applyFill="1" applyBorder="1" applyAlignment="1">
      <alignment horizontal="center"/>
    </xf>
    <xf numFmtId="165" fontId="40" fillId="0" borderId="64" xfId="42" applyNumberFormat="1" applyFont="1" applyFill="1" applyBorder="1" applyAlignment="1">
      <alignment horizontal="center"/>
    </xf>
    <xf numFmtId="165" fontId="40" fillId="0" borderId="61" xfId="42" applyNumberFormat="1" applyFont="1" applyFill="1" applyBorder="1" applyAlignment="1">
      <alignment horizontal="center"/>
    </xf>
    <xf numFmtId="165" fontId="40" fillId="0" borderId="69" xfId="42" applyNumberFormat="1" applyFont="1" applyFill="1" applyBorder="1" applyAlignment="1">
      <alignment horizontal="center"/>
    </xf>
    <xf numFmtId="0" fontId="25" fillId="0" borderId="70" xfId="42" applyFont="1" applyFill="1" applyBorder="1" applyAlignment="1">
      <alignment horizontal="center"/>
    </xf>
    <xf numFmtId="2" fontId="25" fillId="0" borderId="70" xfId="42" applyNumberFormat="1" applyFont="1" applyFill="1" applyBorder="1" applyAlignment="1">
      <alignment horizontal="center"/>
    </xf>
    <xf numFmtId="2" fontId="43" fillId="0" borderId="0" xfId="45" applyNumberFormat="1" applyFont="1" applyFill="1" applyBorder="1" applyAlignment="1">
      <alignment horizontal="center" vertical="center"/>
    </xf>
    <xf numFmtId="0" fontId="43" fillId="0" borderId="71" xfId="45" applyFont="1" applyFill="1" applyBorder="1" applyAlignment="1">
      <alignment horizontal="center" vertical="center"/>
    </xf>
    <xf numFmtId="0" fontId="43" fillId="0" borderId="72" xfId="45" applyFont="1" applyFill="1" applyBorder="1" applyAlignment="1">
      <alignment horizontal="center" vertical="center"/>
    </xf>
    <xf numFmtId="0" fontId="43" fillId="0" borderId="73" xfId="45" applyFont="1" applyFill="1" applyBorder="1" applyAlignment="1">
      <alignment horizontal="center" vertical="center"/>
    </xf>
    <xf numFmtId="0" fontId="43" fillId="0" borderId="74" xfId="45" applyFont="1" applyFill="1" applyBorder="1" applyAlignment="1">
      <alignment horizontal="center" vertical="center"/>
    </xf>
    <xf numFmtId="0" fontId="43" fillId="0" borderId="0" xfId="45" applyFont="1" applyFill="1" applyBorder="1" applyAlignment="1">
      <alignment horizontal="center" vertical="center"/>
    </xf>
    <xf numFmtId="0" fontId="43" fillId="0" borderId="75" xfId="45" applyFont="1" applyFill="1" applyBorder="1" applyAlignment="1">
      <alignment horizontal="center" vertical="center"/>
    </xf>
    <xf numFmtId="0" fontId="43" fillId="0" borderId="76" xfId="45" applyFont="1" applyFill="1" applyBorder="1" applyAlignment="1">
      <alignment horizontal="center" vertical="center"/>
    </xf>
    <xf numFmtId="0" fontId="43" fillId="0" borderId="77" xfId="45" applyFont="1" applyFill="1" applyBorder="1" applyAlignment="1">
      <alignment horizontal="center" vertical="center"/>
    </xf>
    <xf numFmtId="0" fontId="43" fillId="0" borderId="78" xfId="45" applyFont="1" applyFill="1" applyBorder="1" applyAlignment="1">
      <alignment horizontal="center" vertical="center"/>
    </xf>
    <xf numFmtId="165" fontId="40" fillId="0" borderId="32" xfId="42" applyNumberFormat="1" applyFont="1" applyFill="1" applyBorder="1" applyAlignment="1">
      <alignment horizontal="center"/>
    </xf>
    <xf numFmtId="165" fontId="40" fillId="0" borderId="34" xfId="42" applyNumberFormat="1" applyFont="1" applyFill="1" applyBorder="1" applyAlignment="1">
      <alignment horizontal="center"/>
    </xf>
    <xf numFmtId="165" fontId="40" fillId="0" borderId="65" xfId="42" applyNumberFormat="1" applyFont="1" applyFill="1" applyBorder="1" applyAlignment="1">
      <alignment horizontal="center"/>
    </xf>
    <xf numFmtId="165" fontId="40" fillId="0" borderId="35" xfId="42" applyNumberFormat="1" applyFont="1" applyFill="1" applyBorder="1" applyAlignment="1">
      <alignment horizontal="center"/>
    </xf>
    <xf numFmtId="49" fontId="40" fillId="0" borderId="58" xfId="42" applyNumberFormat="1" applyFont="1" applyFill="1" applyBorder="1" applyAlignment="1">
      <alignment horizontal="left"/>
    </xf>
    <xf numFmtId="49" fontId="40" fillId="0" borderId="61" xfId="42" applyNumberFormat="1" applyFont="1" applyFill="1" applyBorder="1" applyAlignment="1">
      <alignment horizontal="left"/>
    </xf>
    <xf numFmtId="165" fontId="40" fillId="0" borderId="67" xfId="42" applyNumberFormat="1" applyFont="1" applyFill="1" applyBorder="1" applyAlignment="1">
      <alignment horizontal="center"/>
    </xf>
    <xf numFmtId="165" fontId="40" fillId="0" borderId="68" xfId="42" applyNumberFormat="1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6" xfId="42" applyFont="1" applyFill="1" applyBorder="1" applyAlignment="1">
      <alignment horizontal="center"/>
    </xf>
    <xf numFmtId="0" fontId="18" fillId="0" borderId="15" xfId="42" applyFont="1" applyFill="1" applyBorder="1" applyAlignment="1">
      <alignment horizontal="center"/>
    </xf>
    <xf numFmtId="0" fontId="19" fillId="0" borderId="14" xfId="43" applyFont="1" applyFill="1" applyBorder="1" applyAlignment="1">
      <alignment horizontal="center" wrapText="1"/>
    </xf>
    <xf numFmtId="0" fontId="19" fillId="0" borderId="15" xfId="43" applyFont="1" applyFill="1" applyBorder="1" applyAlignment="1">
      <alignment horizontal="center" wrapText="1"/>
    </xf>
    <xf numFmtId="0" fontId="19" fillId="0" borderId="16" xfId="43" applyFont="1" applyFill="1" applyBorder="1" applyAlignment="1">
      <alignment horizontal="center" wrapText="1"/>
    </xf>
    <xf numFmtId="49" fontId="40" fillId="0" borderId="28" xfId="42" applyNumberFormat="1" applyFont="1" applyFill="1" applyBorder="1" applyAlignment="1">
      <alignment horizontal="left"/>
    </xf>
    <xf numFmtId="49" fontId="40" fillId="0" borderId="34" xfId="42" applyNumberFormat="1" applyFont="1" applyFill="1" applyBorder="1" applyAlignment="1">
      <alignment horizontal="left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6" xfId="42" applyFont="1" applyFill="1" applyBorder="1" applyAlignment="1">
      <alignment horizontal="center" vertical="center" wrapText="1"/>
    </xf>
    <xf numFmtId="0" fontId="19" fillId="0" borderId="25" xfId="42" applyFont="1" applyFill="1" applyBorder="1" applyAlignment="1">
      <alignment horizontal="center" vertical="center" wrapText="1"/>
    </xf>
    <xf numFmtId="0" fontId="19" fillId="0" borderId="26" xfId="42" applyFont="1" applyFill="1" applyBorder="1" applyAlignment="1">
      <alignment horizontal="center" vertical="center" wrapText="1"/>
    </xf>
    <xf numFmtId="0" fontId="36" fillId="0" borderId="21" xfId="42" applyFont="1" applyFill="1" applyBorder="1" applyAlignment="1">
      <alignment horizontal="center" vertical="center" wrapText="1"/>
    </xf>
    <xf numFmtId="0" fontId="36" fillId="0" borderId="2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 vertical="center" wrapText="1"/>
    </xf>
    <xf numFmtId="0" fontId="39" fillId="0" borderId="15" xfId="42" applyFont="1" applyFill="1" applyBorder="1" applyAlignment="1">
      <alignment horizontal="center" vertical="center" wrapText="1"/>
    </xf>
    <xf numFmtId="0" fontId="39" fillId="0" borderId="17" xfId="42" applyFont="1" applyFill="1" applyBorder="1" applyAlignment="1">
      <alignment horizontal="center" vertical="center" wrapText="1"/>
    </xf>
    <xf numFmtId="0" fontId="39" fillId="0" borderId="0" xfId="42" applyFont="1" applyFill="1" applyBorder="1" applyAlignment="1">
      <alignment horizontal="center" vertical="center" wrapText="1"/>
    </xf>
    <xf numFmtId="0" fontId="39" fillId="0" borderId="25" xfId="42" applyFont="1" applyFill="1" applyBorder="1" applyAlignment="1">
      <alignment horizontal="center" vertical="center" wrapText="1"/>
    </xf>
    <xf numFmtId="0" fontId="39" fillId="0" borderId="66" xfId="42" applyFont="1" applyFill="1" applyBorder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_Лист3" xfId="44"/>
    <cellStyle name="Обычный_Лист3" xfId="45"/>
    <cellStyle name="Обычный_Шаблон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39" workbookViewId="0">
      <selection activeCell="M81" sqref="M81"/>
    </sheetView>
  </sheetViews>
  <sheetFormatPr defaultRowHeight="15" x14ac:dyDescent="0.25"/>
  <cols>
    <col min="2" max="2" width="13.7109375" customWidth="1"/>
  </cols>
  <sheetData>
    <row r="1" spans="1:2" x14ac:dyDescent="0.25">
      <c r="A1" t="s">
        <v>0</v>
      </c>
    </row>
    <row r="2" spans="1:2" x14ac:dyDescent="0.25">
      <c r="A2" t="s">
        <v>1</v>
      </c>
      <c r="B2" s="1">
        <v>42909</v>
      </c>
    </row>
    <row r="3" spans="1:2" x14ac:dyDescent="0.25">
      <c r="A3" t="s">
        <v>2</v>
      </c>
      <c r="B3" s="1">
        <v>42938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>
        <v>22607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t="s">
        <v>9</v>
      </c>
    </row>
    <row r="8" spans="1:2" x14ac:dyDescent="0.25">
      <c r="A8" t="s">
        <v>10</v>
      </c>
    </row>
    <row r="9" spans="1:2" x14ac:dyDescent="0.25">
      <c r="A9" t="s">
        <v>11</v>
      </c>
      <c r="B9" t="s">
        <v>12</v>
      </c>
    </row>
    <row r="10" spans="1:2" x14ac:dyDescent="0.25">
      <c r="A10" t="s">
        <v>13</v>
      </c>
      <c r="B10" t="s">
        <v>14</v>
      </c>
    </row>
    <row r="11" spans="1:2" x14ac:dyDescent="0.25">
      <c r="A11" t="s">
        <v>15</v>
      </c>
      <c r="B11" s="1">
        <v>42697</v>
      </c>
    </row>
    <row r="12" spans="1:2" x14ac:dyDescent="0.25">
      <c r="A12" t="s">
        <v>16</v>
      </c>
      <c r="B12" t="s">
        <v>17</v>
      </c>
    </row>
    <row r="13" spans="1:2" x14ac:dyDescent="0.25">
      <c r="A13" t="s">
        <v>18</v>
      </c>
      <c r="B13" t="s">
        <v>19</v>
      </c>
    </row>
    <row r="14" spans="1:2" x14ac:dyDescent="0.25">
      <c r="A14" t="s">
        <v>20</v>
      </c>
      <c r="B14" t="s">
        <v>21</v>
      </c>
    </row>
    <row r="15" spans="1:2" x14ac:dyDescent="0.25">
      <c r="A15" t="s">
        <v>22</v>
      </c>
    </row>
    <row r="16" spans="1:2" x14ac:dyDescent="0.25">
      <c r="A16" t="s">
        <v>23</v>
      </c>
      <c r="B16" t="s">
        <v>24</v>
      </c>
    </row>
    <row r="17" spans="1:2" x14ac:dyDescent="0.25">
      <c r="A17" t="s">
        <v>25</v>
      </c>
      <c r="B17">
        <v>29561</v>
      </c>
    </row>
    <row r="18" spans="1:2" x14ac:dyDescent="0.25">
      <c r="A18" t="s">
        <v>26</v>
      </c>
    </row>
    <row r="19" spans="1:2" x14ac:dyDescent="0.25">
      <c r="A19" t="s">
        <v>27</v>
      </c>
      <c r="B19" t="s">
        <v>28</v>
      </c>
    </row>
    <row r="20" spans="1:2" x14ac:dyDescent="0.25">
      <c r="A20" t="s">
        <v>29</v>
      </c>
    </row>
    <row r="21" spans="1:2" x14ac:dyDescent="0.25">
      <c r="A21" t="s">
        <v>30</v>
      </c>
    </row>
    <row r="22" spans="1:2" x14ac:dyDescent="0.25">
      <c r="A22" t="s">
        <v>31</v>
      </c>
    </row>
    <row r="23" spans="1:2" x14ac:dyDescent="0.25">
      <c r="A23" t="s">
        <v>32</v>
      </c>
    </row>
    <row r="24" spans="1:2" x14ac:dyDescent="0.25">
      <c r="A24" t="s">
        <v>33</v>
      </c>
    </row>
    <row r="25" spans="1:2" x14ac:dyDescent="0.25">
      <c r="A25" t="s">
        <v>34</v>
      </c>
    </row>
    <row r="26" spans="1:2" x14ac:dyDescent="0.25">
      <c r="A26" t="s">
        <v>35</v>
      </c>
    </row>
    <row r="27" spans="1:2" x14ac:dyDescent="0.25">
      <c r="A27" t="s">
        <v>36</v>
      </c>
    </row>
    <row r="28" spans="1:2" x14ac:dyDescent="0.25">
      <c r="A28" t="s">
        <v>37</v>
      </c>
    </row>
    <row r="29" spans="1:2" x14ac:dyDescent="0.25">
      <c r="A29" t="s">
        <v>38</v>
      </c>
    </row>
    <row r="30" spans="1:2" x14ac:dyDescent="0.25">
      <c r="A30" t="s">
        <v>39</v>
      </c>
    </row>
    <row r="31" spans="1:2" x14ac:dyDescent="0.25">
      <c r="A31" t="s">
        <v>40</v>
      </c>
    </row>
    <row r="32" spans="1:2" x14ac:dyDescent="0.25">
      <c r="A32" t="s">
        <v>41</v>
      </c>
    </row>
    <row r="34" spans="1:23" x14ac:dyDescent="0.25">
      <c r="A34" s="3" t="s">
        <v>42</v>
      </c>
      <c r="B34" s="3" t="s">
        <v>43</v>
      </c>
      <c r="C34" s="3" t="s">
        <v>44</v>
      </c>
      <c r="D34" s="3" t="s">
        <v>45</v>
      </c>
      <c r="E34" s="3" t="s">
        <v>46</v>
      </c>
      <c r="F34" s="3" t="s">
        <v>47</v>
      </c>
      <c r="G34" s="3" t="s">
        <v>48</v>
      </c>
      <c r="H34" s="3" t="s">
        <v>49</v>
      </c>
      <c r="I34" s="3" t="s">
        <v>50</v>
      </c>
      <c r="J34" s="3" t="s">
        <v>51</v>
      </c>
      <c r="K34" s="3" t="s">
        <v>52</v>
      </c>
      <c r="L34" s="3" t="s">
        <v>53</v>
      </c>
      <c r="M34" s="3" t="s">
        <v>54</v>
      </c>
      <c r="N34" s="3" t="s">
        <v>55</v>
      </c>
      <c r="O34" s="3" t="s">
        <v>56</v>
      </c>
      <c r="P34" s="3" t="s">
        <v>57</v>
      </c>
      <c r="Q34" s="3" t="s">
        <v>58</v>
      </c>
      <c r="R34" s="3" t="s">
        <v>59</v>
      </c>
      <c r="S34" s="3" t="s">
        <v>60</v>
      </c>
      <c r="T34" s="3" t="s">
        <v>61</v>
      </c>
      <c r="U34" s="3" t="s">
        <v>62</v>
      </c>
      <c r="V34" s="3" t="s">
        <v>63</v>
      </c>
      <c r="W34" s="3" t="s">
        <v>64</v>
      </c>
    </row>
    <row r="35" spans="1:23" x14ac:dyDescent="0.25">
      <c r="A35" s="3"/>
      <c r="B35" s="3"/>
      <c r="C35" s="3" t="s">
        <v>65</v>
      </c>
      <c r="D35" s="3" t="s">
        <v>66</v>
      </c>
      <c r="E35" s="3" t="s">
        <v>67</v>
      </c>
      <c r="F35" s="3" t="s">
        <v>68</v>
      </c>
      <c r="G35" s="3" t="s">
        <v>66</v>
      </c>
      <c r="H35" s="3" t="s">
        <v>67</v>
      </c>
      <c r="I35" s="3" t="s">
        <v>68</v>
      </c>
      <c r="J35" s="3" t="s">
        <v>67</v>
      </c>
      <c r="K35" s="3" t="s">
        <v>66</v>
      </c>
      <c r="L35" s="3" t="s">
        <v>69</v>
      </c>
      <c r="M35" s="3" t="s">
        <v>70</v>
      </c>
      <c r="N35" s="3" t="s">
        <v>67</v>
      </c>
      <c r="O35" s="3" t="s">
        <v>68</v>
      </c>
      <c r="P35" s="3" t="s">
        <v>70</v>
      </c>
      <c r="Q35" s="3" t="s">
        <v>67</v>
      </c>
      <c r="R35" s="3" t="s">
        <v>68</v>
      </c>
      <c r="S35" s="3" t="s">
        <v>67</v>
      </c>
      <c r="T35" s="3" t="s">
        <v>70</v>
      </c>
      <c r="U35" s="3" t="s">
        <v>69</v>
      </c>
      <c r="V35" s="3" t="s">
        <v>69</v>
      </c>
      <c r="W35" s="3"/>
    </row>
    <row r="36" spans="1:23" x14ac:dyDescent="0.25">
      <c r="A36" s="4">
        <v>42909</v>
      </c>
      <c r="B36" s="3" t="s">
        <v>71</v>
      </c>
      <c r="C36" s="3">
        <v>24</v>
      </c>
      <c r="D36" s="3">
        <v>0</v>
      </c>
      <c r="E36" s="5">
        <v>42995</v>
      </c>
      <c r="F36" s="3">
        <v>8</v>
      </c>
      <c r="G36" s="3">
        <v>0</v>
      </c>
      <c r="H36" s="5">
        <v>42964</v>
      </c>
      <c r="I36" s="5">
        <v>42951</v>
      </c>
      <c r="J36" s="3" t="s">
        <v>72</v>
      </c>
      <c r="K36" s="3">
        <v>0</v>
      </c>
      <c r="L36" s="3">
        <v>0</v>
      </c>
      <c r="M36" s="3">
        <v>0</v>
      </c>
      <c r="N36" s="5">
        <v>42753</v>
      </c>
      <c r="O36" s="3">
        <v>6</v>
      </c>
      <c r="P36" s="3">
        <v>0</v>
      </c>
      <c r="Q36" s="5">
        <v>42995</v>
      </c>
      <c r="R36" s="5">
        <v>42860</v>
      </c>
      <c r="S36" s="3" t="s">
        <v>73</v>
      </c>
      <c r="T36" s="3">
        <v>0</v>
      </c>
      <c r="U36" s="3">
        <v>0</v>
      </c>
      <c r="V36" s="3">
        <v>0</v>
      </c>
      <c r="W36" s="3" t="s">
        <v>74</v>
      </c>
    </row>
    <row r="37" spans="1:23" x14ac:dyDescent="0.25">
      <c r="A37" s="4">
        <v>42910</v>
      </c>
      <c r="B37" s="3" t="s">
        <v>71</v>
      </c>
      <c r="C37" s="3">
        <v>24</v>
      </c>
      <c r="D37" s="3">
        <v>0</v>
      </c>
      <c r="E37" s="5">
        <v>42964</v>
      </c>
      <c r="F37" s="3">
        <v>8</v>
      </c>
      <c r="G37" s="3">
        <v>0</v>
      </c>
      <c r="H37" s="5">
        <v>42933</v>
      </c>
      <c r="I37" s="5">
        <v>42951</v>
      </c>
      <c r="J37" s="3" t="s">
        <v>72</v>
      </c>
      <c r="K37" s="3">
        <v>0</v>
      </c>
      <c r="L37" s="3">
        <v>0</v>
      </c>
      <c r="M37" s="3">
        <v>0</v>
      </c>
      <c r="N37" s="3">
        <v>18</v>
      </c>
      <c r="O37" s="3">
        <v>6</v>
      </c>
      <c r="P37" s="3">
        <v>0</v>
      </c>
      <c r="Q37" s="5">
        <v>42964</v>
      </c>
      <c r="R37" s="5">
        <v>42860</v>
      </c>
      <c r="S37" s="3" t="s">
        <v>73</v>
      </c>
      <c r="T37" s="3">
        <v>0</v>
      </c>
      <c r="U37" s="3">
        <v>0</v>
      </c>
      <c r="V37" s="3">
        <v>0</v>
      </c>
      <c r="W37" s="3" t="s">
        <v>74</v>
      </c>
    </row>
    <row r="38" spans="1:23" x14ac:dyDescent="0.25">
      <c r="A38" s="4">
        <v>42911</v>
      </c>
      <c r="B38" s="3" t="s">
        <v>71</v>
      </c>
      <c r="C38" s="3">
        <v>24</v>
      </c>
      <c r="D38" s="3">
        <v>0</v>
      </c>
      <c r="E38" s="5">
        <v>42964</v>
      </c>
      <c r="F38" s="3">
        <v>8</v>
      </c>
      <c r="G38" s="3">
        <v>0</v>
      </c>
      <c r="H38" s="5">
        <v>42933</v>
      </c>
      <c r="I38" s="5">
        <v>42951</v>
      </c>
      <c r="J38" s="3" t="s">
        <v>72</v>
      </c>
      <c r="K38" s="3">
        <v>0</v>
      </c>
      <c r="L38" s="3">
        <v>0</v>
      </c>
      <c r="M38" s="3">
        <v>0</v>
      </c>
      <c r="N38" s="3">
        <v>18</v>
      </c>
      <c r="O38" s="3">
        <v>6</v>
      </c>
      <c r="P38" s="3">
        <v>0</v>
      </c>
      <c r="Q38" s="5">
        <v>42964</v>
      </c>
      <c r="R38" s="5">
        <v>42860</v>
      </c>
      <c r="S38" s="3" t="s">
        <v>73</v>
      </c>
      <c r="T38" s="3">
        <v>0</v>
      </c>
      <c r="U38" s="3">
        <v>0</v>
      </c>
      <c r="V38" s="3">
        <v>0</v>
      </c>
      <c r="W38" s="3" t="s">
        <v>74</v>
      </c>
    </row>
    <row r="39" spans="1:23" x14ac:dyDescent="0.25">
      <c r="A39" s="4">
        <v>42912</v>
      </c>
      <c r="B39" s="3" t="s">
        <v>71</v>
      </c>
      <c r="C39" s="3">
        <v>24</v>
      </c>
      <c r="D39" s="3">
        <v>0</v>
      </c>
      <c r="E39" s="5">
        <v>42964</v>
      </c>
      <c r="F39" s="3">
        <v>8</v>
      </c>
      <c r="G39" s="3">
        <v>0</v>
      </c>
      <c r="H39" s="5">
        <v>42933</v>
      </c>
      <c r="I39" s="5">
        <v>42951</v>
      </c>
      <c r="J39" s="3" t="s">
        <v>72</v>
      </c>
      <c r="K39" s="3">
        <v>0</v>
      </c>
      <c r="L39" s="3">
        <v>0</v>
      </c>
      <c r="M39" s="3">
        <v>0</v>
      </c>
      <c r="N39" s="5">
        <v>42995</v>
      </c>
      <c r="O39" s="3">
        <v>6</v>
      </c>
      <c r="P39" s="3">
        <v>0</v>
      </c>
      <c r="Q39" s="5">
        <v>42964</v>
      </c>
      <c r="R39" s="5">
        <v>42860</v>
      </c>
      <c r="S39" s="3" t="s">
        <v>72</v>
      </c>
      <c r="T39" s="3">
        <v>0</v>
      </c>
      <c r="U39" s="3">
        <v>0</v>
      </c>
      <c r="V39" s="3">
        <v>0</v>
      </c>
      <c r="W39" s="3" t="s">
        <v>74</v>
      </c>
    </row>
    <row r="40" spans="1:23" x14ac:dyDescent="0.25">
      <c r="A40" s="4">
        <v>42913</v>
      </c>
      <c r="B40" s="3" t="s">
        <v>71</v>
      </c>
      <c r="C40" s="3">
        <v>24</v>
      </c>
      <c r="D40" s="3">
        <v>0</v>
      </c>
      <c r="E40" s="3">
        <v>18</v>
      </c>
      <c r="F40" s="3">
        <v>8</v>
      </c>
      <c r="G40" s="3">
        <v>0</v>
      </c>
      <c r="H40" s="5">
        <v>42933</v>
      </c>
      <c r="I40" s="5">
        <v>42951</v>
      </c>
      <c r="J40" s="3" t="s">
        <v>75</v>
      </c>
      <c r="K40" s="3">
        <v>0</v>
      </c>
      <c r="L40" s="3">
        <v>0</v>
      </c>
      <c r="M40" s="3" t="s">
        <v>76</v>
      </c>
      <c r="N40" s="3" t="s">
        <v>77</v>
      </c>
      <c r="O40" s="3">
        <v>6</v>
      </c>
      <c r="P40" s="3" t="s">
        <v>78</v>
      </c>
      <c r="Q40" s="3" t="s">
        <v>79</v>
      </c>
      <c r="R40" s="5">
        <v>42860</v>
      </c>
      <c r="S40" s="3">
        <v>9</v>
      </c>
      <c r="T40" s="3" t="s">
        <v>80</v>
      </c>
      <c r="U40" s="3" t="s">
        <v>81</v>
      </c>
      <c r="V40" s="3" t="s">
        <v>81</v>
      </c>
      <c r="W40" s="3" t="s">
        <v>74</v>
      </c>
    </row>
    <row r="41" spans="1:23" x14ac:dyDescent="0.25">
      <c r="A41" s="4">
        <v>42914</v>
      </c>
      <c r="B41" s="3" t="s">
        <v>71</v>
      </c>
      <c r="C41" s="3">
        <v>24</v>
      </c>
      <c r="D41" s="3">
        <v>0</v>
      </c>
      <c r="E41" s="5">
        <v>42876</v>
      </c>
      <c r="F41" s="3">
        <v>8</v>
      </c>
      <c r="G41" s="3">
        <v>0</v>
      </c>
      <c r="H41" s="5">
        <v>42905</v>
      </c>
      <c r="I41" s="5">
        <v>42951</v>
      </c>
      <c r="J41" s="5">
        <v>42979</v>
      </c>
      <c r="K41" s="3">
        <v>0</v>
      </c>
      <c r="L41" s="3">
        <v>0</v>
      </c>
      <c r="M41" s="3" t="s">
        <v>82</v>
      </c>
      <c r="N41" s="3" t="s">
        <v>83</v>
      </c>
      <c r="O41" s="3">
        <v>6</v>
      </c>
      <c r="P41" s="3" t="s">
        <v>84</v>
      </c>
      <c r="Q41" s="3" t="s">
        <v>85</v>
      </c>
      <c r="R41" s="5">
        <v>42860</v>
      </c>
      <c r="S41" s="5">
        <v>42954</v>
      </c>
      <c r="T41" s="3" t="s">
        <v>86</v>
      </c>
      <c r="U41" s="5">
        <v>42795</v>
      </c>
      <c r="V41" s="5">
        <v>42795</v>
      </c>
      <c r="W41" s="3" t="s">
        <v>74</v>
      </c>
    </row>
    <row r="42" spans="1:23" x14ac:dyDescent="0.25">
      <c r="A42" s="4">
        <v>42915</v>
      </c>
      <c r="B42" s="3" t="s">
        <v>71</v>
      </c>
      <c r="C42" s="3">
        <v>24</v>
      </c>
      <c r="D42" s="3">
        <v>0</v>
      </c>
      <c r="E42" s="5">
        <v>42817</v>
      </c>
      <c r="F42" s="3">
        <v>8</v>
      </c>
      <c r="G42" s="3">
        <v>0</v>
      </c>
      <c r="H42" s="5">
        <v>42906</v>
      </c>
      <c r="I42" s="5">
        <v>42951</v>
      </c>
      <c r="J42" s="5">
        <v>42918</v>
      </c>
      <c r="K42" s="3">
        <v>0</v>
      </c>
      <c r="L42" s="3">
        <v>0</v>
      </c>
      <c r="M42" s="3" t="s">
        <v>87</v>
      </c>
      <c r="N42" s="3" t="s">
        <v>88</v>
      </c>
      <c r="O42" s="3">
        <v>6</v>
      </c>
      <c r="P42" s="3" t="s">
        <v>89</v>
      </c>
      <c r="Q42" s="3" t="s">
        <v>90</v>
      </c>
      <c r="R42" s="5">
        <v>42860</v>
      </c>
      <c r="S42" s="5">
        <v>42986</v>
      </c>
      <c r="T42" s="3" t="s">
        <v>91</v>
      </c>
      <c r="U42" s="3" t="s">
        <v>92</v>
      </c>
      <c r="V42" s="3" t="s">
        <v>92</v>
      </c>
      <c r="W42" s="3" t="s">
        <v>74</v>
      </c>
    </row>
    <row r="43" spans="1:23" x14ac:dyDescent="0.25">
      <c r="A43" s="4">
        <v>42916</v>
      </c>
      <c r="B43" s="3" t="s">
        <v>93</v>
      </c>
      <c r="C43" s="3">
        <v>24</v>
      </c>
      <c r="D43" s="3" t="s">
        <v>94</v>
      </c>
      <c r="E43" s="5">
        <v>42825</v>
      </c>
      <c r="F43" s="3">
        <v>8</v>
      </c>
      <c r="G43" s="3">
        <v>0</v>
      </c>
      <c r="H43" s="5">
        <v>42815</v>
      </c>
      <c r="I43" s="5">
        <v>42951</v>
      </c>
      <c r="J43" s="3">
        <v>10</v>
      </c>
      <c r="K43" s="3" t="s">
        <v>94</v>
      </c>
      <c r="L43" s="3">
        <v>0</v>
      </c>
      <c r="M43" s="3" t="s">
        <v>95</v>
      </c>
      <c r="N43" s="3" t="s">
        <v>96</v>
      </c>
      <c r="O43" s="3">
        <v>6</v>
      </c>
      <c r="P43" s="3" t="s">
        <v>97</v>
      </c>
      <c r="Q43" s="3" t="s">
        <v>98</v>
      </c>
      <c r="R43" s="5">
        <v>42860</v>
      </c>
      <c r="S43" s="5">
        <v>42803</v>
      </c>
      <c r="T43" s="3" t="s">
        <v>99</v>
      </c>
      <c r="U43" s="3" t="s">
        <v>100</v>
      </c>
      <c r="V43" s="3" t="s">
        <v>100</v>
      </c>
      <c r="W43" s="3" t="s">
        <v>74</v>
      </c>
    </row>
    <row r="44" spans="1:23" x14ac:dyDescent="0.25">
      <c r="A44" s="4">
        <v>42917</v>
      </c>
      <c r="B44" s="3" t="s">
        <v>71</v>
      </c>
      <c r="C44" s="3">
        <v>24</v>
      </c>
      <c r="D44" s="3">
        <v>0</v>
      </c>
      <c r="E44" s="3">
        <v>25</v>
      </c>
      <c r="F44" s="3">
        <v>8</v>
      </c>
      <c r="G44" s="3">
        <v>0</v>
      </c>
      <c r="H44" s="5">
        <v>42937</v>
      </c>
      <c r="I44" s="5">
        <v>42951</v>
      </c>
      <c r="J44" s="5">
        <v>42797</v>
      </c>
      <c r="K44" s="3">
        <v>0</v>
      </c>
      <c r="L44" s="3">
        <v>0</v>
      </c>
      <c r="M44" s="3" t="s">
        <v>101</v>
      </c>
      <c r="N44" s="3" t="s">
        <v>102</v>
      </c>
      <c r="O44" s="3">
        <v>6</v>
      </c>
      <c r="P44" s="3" t="s">
        <v>103</v>
      </c>
      <c r="Q44" s="3" t="s">
        <v>104</v>
      </c>
      <c r="R44" s="5">
        <v>42860</v>
      </c>
      <c r="S44" s="3">
        <v>10</v>
      </c>
      <c r="T44" s="3" t="s">
        <v>105</v>
      </c>
      <c r="U44" s="3" t="s">
        <v>106</v>
      </c>
      <c r="V44" s="3" t="s">
        <v>106</v>
      </c>
      <c r="W44" s="3" t="s">
        <v>74</v>
      </c>
    </row>
    <row r="45" spans="1:23" x14ac:dyDescent="0.25">
      <c r="A45" s="4">
        <v>42918</v>
      </c>
      <c r="B45" s="3" t="s">
        <v>71</v>
      </c>
      <c r="C45" s="3">
        <v>24</v>
      </c>
      <c r="D45" s="3">
        <v>0</v>
      </c>
      <c r="E45" s="5">
        <v>43002</v>
      </c>
      <c r="F45" s="3">
        <v>8</v>
      </c>
      <c r="G45" s="3">
        <v>0</v>
      </c>
      <c r="H45" s="5">
        <v>42999</v>
      </c>
      <c r="I45" s="5">
        <v>42951</v>
      </c>
      <c r="J45" s="3">
        <v>3</v>
      </c>
      <c r="K45" s="3">
        <v>0</v>
      </c>
      <c r="L45" s="3">
        <v>0</v>
      </c>
      <c r="M45" s="3" t="s">
        <v>107</v>
      </c>
      <c r="N45" s="3" t="s">
        <v>108</v>
      </c>
      <c r="O45" s="3">
        <v>6</v>
      </c>
      <c r="P45" s="3" t="s">
        <v>109</v>
      </c>
      <c r="Q45" s="3" t="s">
        <v>110</v>
      </c>
      <c r="R45" s="5">
        <v>42860</v>
      </c>
      <c r="S45" s="5">
        <v>42776</v>
      </c>
      <c r="T45" s="3" t="s">
        <v>111</v>
      </c>
      <c r="U45" s="3" t="s">
        <v>112</v>
      </c>
      <c r="V45" s="3" t="s">
        <v>112</v>
      </c>
      <c r="W45" s="3" t="s">
        <v>74</v>
      </c>
    </row>
    <row r="46" spans="1:23" x14ac:dyDescent="0.25">
      <c r="A46" s="4">
        <v>42919</v>
      </c>
      <c r="B46" s="3" t="s">
        <v>71</v>
      </c>
      <c r="C46" s="3">
        <v>24</v>
      </c>
      <c r="D46" s="3">
        <v>0</v>
      </c>
      <c r="E46" s="5">
        <v>43002</v>
      </c>
      <c r="F46" s="3">
        <v>8</v>
      </c>
      <c r="G46" s="3">
        <v>0</v>
      </c>
      <c r="H46" s="5">
        <v>42757</v>
      </c>
      <c r="I46" s="5">
        <v>42951</v>
      </c>
      <c r="J46" s="5">
        <v>42949</v>
      </c>
      <c r="K46" s="3">
        <v>0</v>
      </c>
      <c r="L46" s="3">
        <v>0</v>
      </c>
      <c r="M46" s="3" t="s">
        <v>113</v>
      </c>
      <c r="N46" s="3" t="s">
        <v>114</v>
      </c>
      <c r="O46" s="3">
        <v>6</v>
      </c>
      <c r="P46" s="3" t="s">
        <v>115</v>
      </c>
      <c r="Q46" s="3" t="s">
        <v>116</v>
      </c>
      <c r="R46" s="5">
        <v>42860</v>
      </c>
      <c r="S46" s="5">
        <v>42892</v>
      </c>
      <c r="T46" s="3" t="s">
        <v>117</v>
      </c>
      <c r="U46" s="3" t="s">
        <v>118</v>
      </c>
      <c r="V46" s="3" t="s">
        <v>118</v>
      </c>
      <c r="W46" s="3" t="s">
        <v>74</v>
      </c>
    </row>
    <row r="47" spans="1:23" x14ac:dyDescent="0.25">
      <c r="A47" s="4">
        <v>42920</v>
      </c>
      <c r="B47" s="3" t="s">
        <v>71</v>
      </c>
      <c r="C47" s="3">
        <v>24</v>
      </c>
      <c r="D47" s="3">
        <v>0</v>
      </c>
      <c r="E47" s="5">
        <v>42970</v>
      </c>
      <c r="F47" s="3">
        <v>8</v>
      </c>
      <c r="G47" s="3">
        <v>0</v>
      </c>
      <c r="H47" s="5">
        <v>42788</v>
      </c>
      <c r="I47" s="5">
        <v>42951</v>
      </c>
      <c r="J47" s="5">
        <v>42887</v>
      </c>
      <c r="K47" s="3">
        <v>0</v>
      </c>
      <c r="L47" s="3">
        <v>0</v>
      </c>
      <c r="M47" s="3" t="s">
        <v>119</v>
      </c>
      <c r="N47" s="3" t="s">
        <v>120</v>
      </c>
      <c r="O47" s="3">
        <v>6</v>
      </c>
      <c r="P47" s="3" t="s">
        <v>121</v>
      </c>
      <c r="Q47" s="3" t="s">
        <v>122</v>
      </c>
      <c r="R47" s="5">
        <v>42860</v>
      </c>
      <c r="S47" s="5">
        <v>42891</v>
      </c>
      <c r="T47" s="3" t="s">
        <v>123</v>
      </c>
      <c r="U47" s="3" t="s">
        <v>124</v>
      </c>
      <c r="V47" s="3" t="s">
        <v>124</v>
      </c>
      <c r="W47" s="3" t="s">
        <v>74</v>
      </c>
    </row>
    <row r="48" spans="1:23" x14ac:dyDescent="0.25">
      <c r="A48" s="4">
        <v>42921</v>
      </c>
      <c r="B48" s="3" t="s">
        <v>71</v>
      </c>
      <c r="C48" s="3">
        <v>24</v>
      </c>
      <c r="D48" s="3">
        <v>0</v>
      </c>
      <c r="E48" s="5">
        <v>43002</v>
      </c>
      <c r="F48" s="3">
        <v>8</v>
      </c>
      <c r="G48" s="3">
        <v>0</v>
      </c>
      <c r="H48" s="5">
        <v>43001</v>
      </c>
      <c r="I48" s="5">
        <v>42951</v>
      </c>
      <c r="J48" s="3">
        <v>1</v>
      </c>
      <c r="K48" s="3">
        <v>0</v>
      </c>
      <c r="L48" s="3">
        <v>0</v>
      </c>
      <c r="M48" s="3" t="s">
        <v>125</v>
      </c>
      <c r="N48" s="3" t="s">
        <v>126</v>
      </c>
      <c r="O48" s="3">
        <v>6</v>
      </c>
      <c r="P48" s="3" t="s">
        <v>127</v>
      </c>
      <c r="Q48" s="3" t="s">
        <v>128</v>
      </c>
      <c r="R48" s="5">
        <v>42860</v>
      </c>
      <c r="S48" s="5">
        <v>42830</v>
      </c>
      <c r="T48" s="3" t="s">
        <v>129</v>
      </c>
      <c r="U48" s="3" t="s">
        <v>130</v>
      </c>
      <c r="V48" s="3" t="s">
        <v>130</v>
      </c>
      <c r="W48" s="3" t="s">
        <v>74</v>
      </c>
    </row>
    <row r="49" spans="1:23" x14ac:dyDescent="0.25">
      <c r="A49" s="4">
        <v>42922</v>
      </c>
      <c r="B49" s="3" t="s">
        <v>71</v>
      </c>
      <c r="C49" s="3">
        <v>24</v>
      </c>
      <c r="D49" s="3">
        <v>0</v>
      </c>
      <c r="E49" s="5">
        <v>42910</v>
      </c>
      <c r="F49" s="3">
        <v>8</v>
      </c>
      <c r="G49" s="3">
        <v>0</v>
      </c>
      <c r="H49" s="5">
        <v>42939</v>
      </c>
      <c r="I49" s="5">
        <v>42951</v>
      </c>
      <c r="J49" s="3" t="s">
        <v>131</v>
      </c>
      <c r="K49" s="3">
        <v>0</v>
      </c>
      <c r="L49" s="3">
        <v>0</v>
      </c>
      <c r="M49" s="3" t="s">
        <v>132</v>
      </c>
      <c r="N49" s="3" t="s">
        <v>133</v>
      </c>
      <c r="O49" s="3">
        <v>6</v>
      </c>
      <c r="P49" s="3" t="s">
        <v>134</v>
      </c>
      <c r="Q49" s="3">
        <v>40</v>
      </c>
      <c r="R49" s="5">
        <v>42860</v>
      </c>
      <c r="S49" s="5">
        <v>42740</v>
      </c>
      <c r="T49" s="3" t="s">
        <v>135</v>
      </c>
      <c r="U49" s="3" t="s">
        <v>136</v>
      </c>
      <c r="V49" s="3" t="s">
        <v>136</v>
      </c>
      <c r="W49" s="3" t="s">
        <v>74</v>
      </c>
    </row>
    <row r="50" spans="1:23" x14ac:dyDescent="0.25">
      <c r="A50" s="4">
        <v>42923</v>
      </c>
      <c r="B50" s="3" t="s">
        <v>71</v>
      </c>
      <c r="C50" s="3">
        <v>24</v>
      </c>
      <c r="D50" s="3">
        <v>0</v>
      </c>
      <c r="E50" s="5">
        <v>42912</v>
      </c>
      <c r="F50" s="3">
        <v>8</v>
      </c>
      <c r="G50" s="3">
        <v>0</v>
      </c>
      <c r="H50" s="5">
        <v>42760</v>
      </c>
      <c r="I50" s="5">
        <v>42951</v>
      </c>
      <c r="J50" s="5">
        <v>42856</v>
      </c>
      <c r="K50" s="3">
        <v>0</v>
      </c>
      <c r="L50" s="3">
        <v>0</v>
      </c>
      <c r="M50" s="3" t="s">
        <v>137</v>
      </c>
      <c r="N50" s="3" t="s">
        <v>138</v>
      </c>
      <c r="O50" s="3">
        <v>6</v>
      </c>
      <c r="P50" s="3" t="s">
        <v>139</v>
      </c>
      <c r="Q50" s="3" t="s">
        <v>140</v>
      </c>
      <c r="R50" s="5">
        <v>42860</v>
      </c>
      <c r="S50" s="5">
        <v>42988</v>
      </c>
      <c r="T50" s="3" t="s">
        <v>141</v>
      </c>
      <c r="U50" s="3" t="s">
        <v>142</v>
      </c>
      <c r="V50" s="3" t="s">
        <v>142</v>
      </c>
      <c r="W50" s="3" t="s">
        <v>74</v>
      </c>
    </row>
    <row r="51" spans="1:23" x14ac:dyDescent="0.25">
      <c r="A51" s="4">
        <v>42924</v>
      </c>
      <c r="B51" s="3" t="s">
        <v>71</v>
      </c>
      <c r="C51" s="3">
        <v>24</v>
      </c>
      <c r="D51" s="3">
        <v>0</v>
      </c>
      <c r="E51" s="5">
        <v>42794</v>
      </c>
      <c r="F51" s="3">
        <v>8</v>
      </c>
      <c r="G51" s="3">
        <v>0</v>
      </c>
      <c r="H51" s="5">
        <v>42881</v>
      </c>
      <c r="I51" s="5">
        <v>42951</v>
      </c>
      <c r="J51" s="5">
        <v>42917</v>
      </c>
      <c r="K51" s="3">
        <v>0</v>
      </c>
      <c r="L51" s="3">
        <v>0</v>
      </c>
      <c r="M51" s="3" t="s">
        <v>143</v>
      </c>
      <c r="N51" s="3" t="s">
        <v>144</v>
      </c>
      <c r="O51" s="3">
        <v>6</v>
      </c>
      <c r="P51" s="3" t="s">
        <v>145</v>
      </c>
      <c r="Q51" s="3" t="s">
        <v>146</v>
      </c>
      <c r="R51" s="5">
        <v>42860</v>
      </c>
      <c r="S51" s="5">
        <v>42836</v>
      </c>
      <c r="T51" s="3" t="s">
        <v>147</v>
      </c>
      <c r="U51" s="3" t="s">
        <v>148</v>
      </c>
      <c r="V51" s="3" t="s">
        <v>148</v>
      </c>
      <c r="W51" s="3" t="s">
        <v>74</v>
      </c>
    </row>
    <row r="52" spans="1:23" x14ac:dyDescent="0.25">
      <c r="A52" s="4">
        <v>42925</v>
      </c>
      <c r="B52" s="3" t="s">
        <v>71</v>
      </c>
      <c r="C52" s="3">
        <v>24</v>
      </c>
      <c r="D52" s="3">
        <v>0</v>
      </c>
      <c r="E52" s="5">
        <v>42975</v>
      </c>
      <c r="F52" s="3">
        <v>8</v>
      </c>
      <c r="G52" s="3">
        <v>0</v>
      </c>
      <c r="H52" s="5">
        <v>42762</v>
      </c>
      <c r="I52" s="5">
        <v>42951</v>
      </c>
      <c r="J52" s="5">
        <v>42917</v>
      </c>
      <c r="K52" s="3">
        <v>0</v>
      </c>
      <c r="L52" s="3">
        <v>0</v>
      </c>
      <c r="M52" s="3" t="s">
        <v>149</v>
      </c>
      <c r="N52" s="3" t="s">
        <v>150</v>
      </c>
      <c r="O52" s="3">
        <v>6</v>
      </c>
      <c r="P52" s="3" t="s">
        <v>151</v>
      </c>
      <c r="Q52" s="3" t="s">
        <v>110</v>
      </c>
      <c r="R52" s="5">
        <v>42860</v>
      </c>
      <c r="S52" s="5">
        <v>42836</v>
      </c>
      <c r="T52" s="3" t="s">
        <v>152</v>
      </c>
      <c r="U52" s="3" t="s">
        <v>153</v>
      </c>
      <c r="V52" s="3" t="s">
        <v>153</v>
      </c>
      <c r="W52" s="3" t="s">
        <v>74</v>
      </c>
    </row>
    <row r="53" spans="1:23" x14ac:dyDescent="0.25">
      <c r="A53" s="4">
        <v>42926</v>
      </c>
      <c r="B53" s="3" t="s">
        <v>71</v>
      </c>
      <c r="C53" s="3">
        <v>24</v>
      </c>
      <c r="D53" s="3">
        <v>0</v>
      </c>
      <c r="E53" s="5">
        <v>43006</v>
      </c>
      <c r="F53" s="3">
        <v>8</v>
      </c>
      <c r="G53" s="3">
        <v>0</v>
      </c>
      <c r="H53" s="5">
        <v>42821</v>
      </c>
      <c r="I53" s="5">
        <v>42951</v>
      </c>
      <c r="J53" s="5">
        <v>42887</v>
      </c>
      <c r="K53" s="3">
        <v>0</v>
      </c>
      <c r="L53" s="3">
        <v>0</v>
      </c>
      <c r="M53" s="3" t="s">
        <v>154</v>
      </c>
      <c r="N53" s="3" t="s">
        <v>155</v>
      </c>
      <c r="O53" s="3">
        <v>6</v>
      </c>
      <c r="P53" s="3" t="s">
        <v>156</v>
      </c>
      <c r="Q53" s="3" t="s">
        <v>157</v>
      </c>
      <c r="R53" s="5">
        <v>42860</v>
      </c>
      <c r="S53" s="5">
        <v>42893</v>
      </c>
      <c r="T53" s="3" t="s">
        <v>158</v>
      </c>
      <c r="U53" s="3" t="s">
        <v>159</v>
      </c>
      <c r="V53" s="3" t="s">
        <v>159</v>
      </c>
      <c r="W53" s="3" t="s">
        <v>74</v>
      </c>
    </row>
    <row r="54" spans="1:23" x14ac:dyDescent="0.25">
      <c r="A54" s="4">
        <v>42927</v>
      </c>
      <c r="B54" s="3" t="s">
        <v>71</v>
      </c>
      <c r="C54" s="3">
        <v>24</v>
      </c>
      <c r="D54" s="3">
        <v>0</v>
      </c>
      <c r="E54" s="5">
        <v>42942</v>
      </c>
      <c r="F54" s="3">
        <v>8</v>
      </c>
      <c r="G54" s="3">
        <v>0</v>
      </c>
      <c r="H54" s="5">
        <v>42911</v>
      </c>
      <c r="I54" s="5">
        <v>42951</v>
      </c>
      <c r="J54" s="5">
        <v>42736</v>
      </c>
      <c r="K54" s="3">
        <v>0</v>
      </c>
      <c r="L54" s="3">
        <v>0</v>
      </c>
      <c r="M54" s="3" t="s">
        <v>160</v>
      </c>
      <c r="N54" s="3" t="s">
        <v>161</v>
      </c>
      <c r="O54" s="3">
        <v>6</v>
      </c>
      <c r="P54" s="3" t="s">
        <v>162</v>
      </c>
      <c r="Q54" s="3">
        <v>40</v>
      </c>
      <c r="R54" s="5">
        <v>42860</v>
      </c>
      <c r="S54" s="5">
        <v>42739</v>
      </c>
      <c r="T54" s="3" t="s">
        <v>163</v>
      </c>
      <c r="U54" s="3" t="s">
        <v>164</v>
      </c>
      <c r="V54" s="3" t="s">
        <v>164</v>
      </c>
      <c r="W54" s="3" t="s">
        <v>74</v>
      </c>
    </row>
    <row r="55" spans="1:23" x14ac:dyDescent="0.25">
      <c r="A55" s="4">
        <v>42928</v>
      </c>
      <c r="B55" s="3" t="s">
        <v>71</v>
      </c>
      <c r="C55" s="3">
        <v>24</v>
      </c>
      <c r="D55" s="3">
        <v>0</v>
      </c>
      <c r="E55" s="5">
        <v>42974</v>
      </c>
      <c r="F55" s="3">
        <v>8</v>
      </c>
      <c r="G55" s="3">
        <v>0</v>
      </c>
      <c r="H55" s="5">
        <v>42820</v>
      </c>
      <c r="I55" s="5">
        <v>42951</v>
      </c>
      <c r="J55" s="5">
        <v>42856</v>
      </c>
      <c r="K55" s="3">
        <v>0</v>
      </c>
      <c r="L55" s="3">
        <v>0</v>
      </c>
      <c r="M55" s="3" t="s">
        <v>165</v>
      </c>
      <c r="N55" s="3" t="s">
        <v>166</v>
      </c>
      <c r="O55" s="3">
        <v>6</v>
      </c>
      <c r="P55" s="3" t="s">
        <v>167</v>
      </c>
      <c r="Q55" s="3">
        <v>53</v>
      </c>
      <c r="R55" s="5">
        <v>42860</v>
      </c>
      <c r="S55" s="5">
        <v>42834</v>
      </c>
      <c r="T55" s="3" t="s">
        <v>168</v>
      </c>
      <c r="U55" s="3" t="s">
        <v>169</v>
      </c>
      <c r="V55" s="3" t="s">
        <v>169</v>
      </c>
      <c r="W55" s="3" t="s">
        <v>74</v>
      </c>
    </row>
    <row r="56" spans="1:23" x14ac:dyDescent="0.25">
      <c r="A56" s="4">
        <v>42929</v>
      </c>
      <c r="B56" s="3" t="s">
        <v>71</v>
      </c>
      <c r="C56" s="3">
        <v>24</v>
      </c>
      <c r="D56" s="3">
        <v>0</v>
      </c>
      <c r="E56" s="5">
        <v>42884</v>
      </c>
      <c r="F56" s="3">
        <v>8</v>
      </c>
      <c r="G56" s="3">
        <v>0</v>
      </c>
      <c r="H56" s="5">
        <v>42974</v>
      </c>
      <c r="I56" s="5">
        <v>42951</v>
      </c>
      <c r="J56" s="5">
        <v>42917</v>
      </c>
      <c r="K56" s="3">
        <v>0</v>
      </c>
      <c r="L56" s="3">
        <v>0</v>
      </c>
      <c r="M56" s="3" t="s">
        <v>170</v>
      </c>
      <c r="N56" s="3" t="s">
        <v>171</v>
      </c>
      <c r="O56" s="3">
        <v>6</v>
      </c>
      <c r="P56" s="3" t="s">
        <v>172</v>
      </c>
      <c r="Q56" s="3" t="s">
        <v>173</v>
      </c>
      <c r="R56" s="5">
        <v>42860</v>
      </c>
      <c r="S56" s="5">
        <v>42865</v>
      </c>
      <c r="T56" s="3" t="s">
        <v>174</v>
      </c>
      <c r="U56" s="5">
        <v>42856</v>
      </c>
      <c r="V56" s="5">
        <v>42856</v>
      </c>
      <c r="W56" s="3" t="s">
        <v>74</v>
      </c>
    </row>
    <row r="57" spans="1:23" x14ac:dyDescent="0.25">
      <c r="A57" s="4">
        <v>42930</v>
      </c>
      <c r="B57" s="3" t="s">
        <v>71</v>
      </c>
      <c r="C57" s="3">
        <v>24</v>
      </c>
      <c r="D57" s="3">
        <v>0</v>
      </c>
      <c r="E57" s="5">
        <v>42765</v>
      </c>
      <c r="F57" s="3">
        <v>8</v>
      </c>
      <c r="G57" s="3">
        <v>0</v>
      </c>
      <c r="H57" s="5">
        <v>42853</v>
      </c>
      <c r="I57" s="5">
        <v>42951</v>
      </c>
      <c r="J57" s="5">
        <v>42917</v>
      </c>
      <c r="K57" s="3">
        <v>0</v>
      </c>
      <c r="L57" s="3">
        <v>0</v>
      </c>
      <c r="M57" s="3" t="s">
        <v>175</v>
      </c>
      <c r="N57" s="3" t="s">
        <v>176</v>
      </c>
      <c r="O57" s="3">
        <v>6</v>
      </c>
      <c r="P57" s="3" t="s">
        <v>177</v>
      </c>
      <c r="Q57" s="3" t="s">
        <v>178</v>
      </c>
      <c r="R57" s="5">
        <v>42860</v>
      </c>
      <c r="S57" s="5">
        <v>42957</v>
      </c>
      <c r="T57" s="3" t="s">
        <v>179</v>
      </c>
      <c r="U57" s="5">
        <v>42856</v>
      </c>
      <c r="V57" s="5">
        <v>42856</v>
      </c>
      <c r="W57" s="3" t="s">
        <v>74</v>
      </c>
    </row>
    <row r="58" spans="1:23" x14ac:dyDescent="0.25">
      <c r="A58" s="4">
        <v>42931</v>
      </c>
      <c r="B58" s="3" t="s">
        <v>71</v>
      </c>
      <c r="C58" s="3">
        <v>24</v>
      </c>
      <c r="D58" s="3">
        <v>0</v>
      </c>
      <c r="E58" s="3" t="s">
        <v>180</v>
      </c>
      <c r="F58" s="3">
        <v>8</v>
      </c>
      <c r="G58" s="3">
        <v>0</v>
      </c>
      <c r="H58" s="5">
        <v>42883</v>
      </c>
      <c r="I58" s="5">
        <v>42951</v>
      </c>
      <c r="J58" s="5">
        <v>42917</v>
      </c>
      <c r="K58" s="3">
        <v>0</v>
      </c>
      <c r="L58" s="3">
        <v>0</v>
      </c>
      <c r="M58" s="3" t="s">
        <v>181</v>
      </c>
      <c r="N58" s="3" t="s">
        <v>182</v>
      </c>
      <c r="O58" s="3">
        <v>6</v>
      </c>
      <c r="P58" s="3" t="s">
        <v>183</v>
      </c>
      <c r="Q58" s="3" t="s">
        <v>155</v>
      </c>
      <c r="R58" s="5">
        <v>42860</v>
      </c>
      <c r="S58" s="5">
        <v>42746</v>
      </c>
      <c r="T58" s="3" t="s">
        <v>184</v>
      </c>
      <c r="U58" s="3" t="s">
        <v>185</v>
      </c>
      <c r="V58" s="3" t="s">
        <v>185</v>
      </c>
      <c r="W58" s="3" t="s">
        <v>74</v>
      </c>
    </row>
    <row r="59" spans="1:23" x14ac:dyDescent="0.25">
      <c r="A59" s="4">
        <v>42932</v>
      </c>
      <c r="B59" s="3" t="s">
        <v>71</v>
      </c>
      <c r="C59" s="3">
        <v>24</v>
      </c>
      <c r="D59" s="3">
        <v>0</v>
      </c>
      <c r="E59" s="5">
        <v>42855</v>
      </c>
      <c r="F59" s="3">
        <v>8</v>
      </c>
      <c r="G59" s="3">
        <v>0</v>
      </c>
      <c r="H59" s="5">
        <v>42944</v>
      </c>
      <c r="I59" s="5">
        <v>42951</v>
      </c>
      <c r="J59" s="5">
        <v>42917</v>
      </c>
      <c r="K59" s="3">
        <v>0</v>
      </c>
      <c r="L59" s="3">
        <v>0</v>
      </c>
      <c r="M59" s="3" t="s">
        <v>186</v>
      </c>
      <c r="N59" s="3" t="s">
        <v>187</v>
      </c>
      <c r="O59" s="3">
        <v>6</v>
      </c>
      <c r="P59" s="3" t="s">
        <v>188</v>
      </c>
      <c r="Q59" s="3">
        <v>58</v>
      </c>
      <c r="R59" s="5">
        <v>42860</v>
      </c>
      <c r="S59" s="5">
        <v>42746</v>
      </c>
      <c r="T59" s="3" t="s">
        <v>189</v>
      </c>
      <c r="U59" s="3" t="s">
        <v>190</v>
      </c>
      <c r="V59" s="3" t="s">
        <v>190</v>
      </c>
      <c r="W59" s="3" t="s">
        <v>74</v>
      </c>
    </row>
    <row r="60" spans="1:23" x14ac:dyDescent="0.25">
      <c r="A60" s="4">
        <v>42933</v>
      </c>
      <c r="B60" s="3" t="s">
        <v>71</v>
      </c>
      <c r="C60" s="3">
        <v>24</v>
      </c>
      <c r="D60" s="3">
        <v>0</v>
      </c>
      <c r="E60" s="5">
        <v>42855</v>
      </c>
      <c r="F60" s="3">
        <v>8</v>
      </c>
      <c r="G60" s="3">
        <v>0</v>
      </c>
      <c r="H60" s="5">
        <v>42944</v>
      </c>
      <c r="I60" s="5">
        <v>42951</v>
      </c>
      <c r="J60" s="5">
        <v>42917</v>
      </c>
      <c r="K60" s="3">
        <v>0</v>
      </c>
      <c r="L60" s="3">
        <v>0</v>
      </c>
      <c r="M60" s="3" t="s">
        <v>191</v>
      </c>
      <c r="N60" s="3" t="s">
        <v>192</v>
      </c>
      <c r="O60" s="3">
        <v>6</v>
      </c>
      <c r="P60" s="3" t="s">
        <v>193</v>
      </c>
      <c r="Q60" s="3" t="s">
        <v>194</v>
      </c>
      <c r="R60" s="5">
        <v>42860</v>
      </c>
      <c r="S60" s="5">
        <v>42835</v>
      </c>
      <c r="T60" s="3" t="s">
        <v>195</v>
      </c>
      <c r="U60" s="3" t="s">
        <v>196</v>
      </c>
      <c r="V60" s="3" t="s">
        <v>196</v>
      </c>
      <c r="W60" s="3" t="s">
        <v>74</v>
      </c>
    </row>
    <row r="61" spans="1:23" x14ac:dyDescent="0.25">
      <c r="A61" s="4">
        <v>42934</v>
      </c>
      <c r="B61" s="3" t="s">
        <v>71</v>
      </c>
      <c r="C61" s="3">
        <v>24</v>
      </c>
      <c r="D61" s="3">
        <v>0</v>
      </c>
      <c r="E61" s="5">
        <v>42884</v>
      </c>
      <c r="F61" s="3">
        <v>8</v>
      </c>
      <c r="G61" s="3">
        <v>0</v>
      </c>
      <c r="H61" s="5">
        <v>42852</v>
      </c>
      <c r="I61" s="5">
        <v>42951</v>
      </c>
      <c r="J61" s="5">
        <v>42737</v>
      </c>
      <c r="K61" s="3">
        <v>0</v>
      </c>
      <c r="L61" s="3">
        <v>0</v>
      </c>
      <c r="M61" s="3" t="s">
        <v>197</v>
      </c>
      <c r="N61" s="3" t="s">
        <v>198</v>
      </c>
      <c r="O61" s="3">
        <v>6</v>
      </c>
      <c r="P61" s="3" t="s">
        <v>199</v>
      </c>
      <c r="Q61" s="3" t="s">
        <v>200</v>
      </c>
      <c r="R61" s="5">
        <v>42860</v>
      </c>
      <c r="S61" s="5">
        <v>42835</v>
      </c>
      <c r="T61" s="3" t="s">
        <v>201</v>
      </c>
      <c r="U61" s="3" t="s">
        <v>202</v>
      </c>
      <c r="V61" s="3" t="s">
        <v>202</v>
      </c>
      <c r="W61" s="3" t="s">
        <v>74</v>
      </c>
    </row>
    <row r="62" spans="1:23" x14ac:dyDescent="0.25">
      <c r="A62" s="4">
        <v>42935</v>
      </c>
      <c r="B62" s="3" t="s">
        <v>71</v>
      </c>
      <c r="C62" s="3">
        <v>24</v>
      </c>
      <c r="D62" s="3">
        <v>0</v>
      </c>
      <c r="E62" s="5">
        <v>42852</v>
      </c>
      <c r="F62" s="3">
        <v>8</v>
      </c>
      <c r="G62" s="3">
        <v>0</v>
      </c>
      <c r="H62" s="5">
        <v>42940</v>
      </c>
      <c r="I62" s="5">
        <v>42951</v>
      </c>
      <c r="J62" s="5">
        <v>42918</v>
      </c>
      <c r="K62" s="3">
        <v>0</v>
      </c>
      <c r="L62" s="3">
        <v>0</v>
      </c>
      <c r="M62" s="3" t="s">
        <v>203</v>
      </c>
      <c r="N62" s="3" t="s">
        <v>204</v>
      </c>
      <c r="O62" s="3">
        <v>6</v>
      </c>
      <c r="P62" s="3" t="s">
        <v>205</v>
      </c>
      <c r="Q62" s="3" t="s">
        <v>206</v>
      </c>
      <c r="R62" s="5">
        <v>42860</v>
      </c>
      <c r="S62" s="5">
        <v>42896</v>
      </c>
      <c r="T62" s="3" t="s">
        <v>207</v>
      </c>
      <c r="U62" s="5">
        <v>42979</v>
      </c>
      <c r="V62" s="5">
        <v>42979</v>
      </c>
      <c r="W62" s="3" t="s">
        <v>74</v>
      </c>
    </row>
    <row r="63" spans="1:23" x14ac:dyDescent="0.25">
      <c r="A63" s="4">
        <v>42936</v>
      </c>
      <c r="B63" s="3" t="s">
        <v>71</v>
      </c>
      <c r="C63" s="3">
        <v>24</v>
      </c>
      <c r="D63" s="3">
        <v>0</v>
      </c>
      <c r="E63" s="5">
        <v>42762</v>
      </c>
      <c r="F63" s="3">
        <v>8</v>
      </c>
      <c r="G63" s="3">
        <v>0</v>
      </c>
      <c r="H63" s="5">
        <v>42818</v>
      </c>
      <c r="I63" s="5">
        <v>42951</v>
      </c>
      <c r="J63" s="5">
        <v>42949</v>
      </c>
      <c r="K63" s="3">
        <v>0</v>
      </c>
      <c r="L63" s="3">
        <v>0</v>
      </c>
      <c r="M63" s="3" t="s">
        <v>208</v>
      </c>
      <c r="N63" s="3" t="s">
        <v>209</v>
      </c>
      <c r="O63" s="3">
        <v>6</v>
      </c>
      <c r="P63" s="3" t="s">
        <v>210</v>
      </c>
      <c r="Q63" s="3" t="s">
        <v>211</v>
      </c>
      <c r="R63" s="5">
        <v>42860</v>
      </c>
      <c r="S63" s="5">
        <v>42804</v>
      </c>
      <c r="T63" s="3" t="s">
        <v>212</v>
      </c>
      <c r="U63" s="3" t="s">
        <v>213</v>
      </c>
      <c r="V63" s="3" t="s">
        <v>213</v>
      </c>
      <c r="W63" s="3" t="s">
        <v>74</v>
      </c>
    </row>
    <row r="64" spans="1:23" x14ac:dyDescent="0.25">
      <c r="A64" s="4">
        <v>42937</v>
      </c>
      <c r="B64" s="3" t="s">
        <v>71</v>
      </c>
      <c r="C64" s="3">
        <v>24</v>
      </c>
      <c r="D64" s="3">
        <v>0</v>
      </c>
      <c r="E64" s="3">
        <v>27</v>
      </c>
      <c r="F64" s="3">
        <v>8</v>
      </c>
      <c r="G64" s="3">
        <v>0</v>
      </c>
      <c r="H64" s="5">
        <v>42790</v>
      </c>
      <c r="I64" s="5">
        <v>42951</v>
      </c>
      <c r="J64" s="5">
        <v>42949</v>
      </c>
      <c r="K64" s="3">
        <v>0</v>
      </c>
      <c r="L64" s="3">
        <v>0</v>
      </c>
      <c r="M64" s="3" t="s">
        <v>214</v>
      </c>
      <c r="N64" s="3" t="s">
        <v>182</v>
      </c>
      <c r="O64" s="3">
        <v>6</v>
      </c>
      <c r="P64" s="3" t="s">
        <v>215</v>
      </c>
      <c r="Q64" s="3" t="s">
        <v>216</v>
      </c>
      <c r="R64" s="5">
        <v>42860</v>
      </c>
      <c r="S64" s="5">
        <v>42865</v>
      </c>
      <c r="T64" s="3" t="s">
        <v>217</v>
      </c>
      <c r="U64" s="5">
        <v>42795</v>
      </c>
      <c r="V64" s="5">
        <v>42795</v>
      </c>
      <c r="W64" s="3" t="s">
        <v>74</v>
      </c>
    </row>
    <row r="65" spans="1:23" x14ac:dyDescent="0.25">
      <c r="A65" s="4">
        <v>42938</v>
      </c>
      <c r="B65" s="3" t="s">
        <v>71</v>
      </c>
      <c r="C65" s="3">
        <v>24</v>
      </c>
      <c r="D65" s="3">
        <v>0</v>
      </c>
      <c r="E65" s="5">
        <v>42793</v>
      </c>
      <c r="F65" s="3">
        <v>8</v>
      </c>
      <c r="G65" s="3">
        <v>0</v>
      </c>
      <c r="H65" s="5">
        <v>42790</v>
      </c>
      <c r="I65" s="5">
        <v>42951</v>
      </c>
      <c r="J65" s="3">
        <v>3</v>
      </c>
      <c r="K65" s="3">
        <v>0</v>
      </c>
      <c r="L65" s="3">
        <v>0</v>
      </c>
      <c r="M65" s="3" t="s">
        <v>218</v>
      </c>
      <c r="N65" s="3">
        <v>69</v>
      </c>
      <c r="O65" s="3">
        <v>6</v>
      </c>
      <c r="P65" s="3" t="s">
        <v>219</v>
      </c>
      <c r="Q65" s="3" t="s">
        <v>220</v>
      </c>
      <c r="R65" s="5">
        <v>42860</v>
      </c>
      <c r="S65" s="5">
        <v>42865</v>
      </c>
      <c r="T65" s="3" t="s">
        <v>221</v>
      </c>
      <c r="U65" s="3" t="s">
        <v>222</v>
      </c>
      <c r="V65" s="3" t="s">
        <v>222</v>
      </c>
      <c r="W65" s="3" t="s">
        <v>74</v>
      </c>
    </row>
    <row r="66" spans="1:23" x14ac:dyDescent="0.25">
      <c r="A66" s="3" t="s">
        <v>223</v>
      </c>
      <c r="B66" s="3"/>
      <c r="C66" s="3"/>
      <c r="D66" s="3" t="s">
        <v>224</v>
      </c>
      <c r="E66" s="5">
        <v>42825</v>
      </c>
      <c r="F66" s="3">
        <v>8</v>
      </c>
      <c r="G66" s="3">
        <v>0</v>
      </c>
      <c r="H66" s="5">
        <v>42939</v>
      </c>
      <c r="I66" s="5">
        <v>42951</v>
      </c>
      <c r="J66" s="5">
        <v>42893</v>
      </c>
      <c r="K66" s="3" t="s">
        <v>224</v>
      </c>
      <c r="L66" s="3"/>
      <c r="M66" s="3" t="s">
        <v>225</v>
      </c>
      <c r="N66" s="3" t="s">
        <v>226</v>
      </c>
      <c r="O66" s="3">
        <v>6</v>
      </c>
      <c r="P66" s="3" t="s">
        <v>227</v>
      </c>
      <c r="Q66" s="3" t="s">
        <v>228</v>
      </c>
      <c r="R66" s="5">
        <v>42860</v>
      </c>
      <c r="S66" s="5">
        <v>42986</v>
      </c>
      <c r="T66" s="6">
        <v>17746</v>
      </c>
      <c r="U66" s="3"/>
      <c r="V66" s="3"/>
      <c r="W66" s="3"/>
    </row>
    <row r="67" spans="1:23" x14ac:dyDescent="0.25">
      <c r="A67" s="3" t="s">
        <v>229</v>
      </c>
      <c r="B67" s="3"/>
      <c r="C67" s="3">
        <v>720</v>
      </c>
      <c r="D67" s="3" t="s">
        <v>94</v>
      </c>
      <c r="E67" s="3"/>
      <c r="F67" s="3"/>
      <c r="G67" s="3">
        <v>0</v>
      </c>
      <c r="H67" s="3"/>
      <c r="I67" s="3"/>
      <c r="J67" s="3"/>
      <c r="K67" s="3" t="s">
        <v>94</v>
      </c>
      <c r="L67" s="3">
        <v>0</v>
      </c>
      <c r="M67" s="3" t="s">
        <v>230</v>
      </c>
      <c r="N67" s="3"/>
      <c r="O67" s="3"/>
      <c r="P67" s="3" t="s">
        <v>231</v>
      </c>
      <c r="Q67" s="3"/>
      <c r="R67" s="3"/>
      <c r="S67" s="3"/>
      <c r="T67" s="3" t="s">
        <v>232</v>
      </c>
      <c r="U67" s="3" t="s">
        <v>233</v>
      </c>
      <c r="V67" s="3" t="s">
        <v>233</v>
      </c>
      <c r="W67" s="3"/>
    </row>
    <row r="68" spans="1:2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7" t="s">
        <v>234</v>
      </c>
      <c r="B69" s="7"/>
      <c r="C69" s="7"/>
      <c r="D69" s="7">
        <v>0</v>
      </c>
      <c r="E69" s="7"/>
      <c r="F69" s="7"/>
      <c r="G69" s="7">
        <v>0</v>
      </c>
      <c r="H69" s="7"/>
      <c r="I69" s="7"/>
      <c r="J69" s="7"/>
      <c r="K69" s="7">
        <v>0</v>
      </c>
      <c r="L69" s="7">
        <v>0</v>
      </c>
      <c r="M69" s="7" t="s">
        <v>235</v>
      </c>
      <c r="N69" s="7"/>
      <c r="O69" s="7"/>
      <c r="P69" s="7" t="s">
        <v>236</v>
      </c>
      <c r="Q69" s="7"/>
      <c r="R69" s="7"/>
      <c r="S69" s="7"/>
      <c r="T69" s="7" t="s">
        <v>237</v>
      </c>
      <c r="U69" s="7" t="s">
        <v>238</v>
      </c>
      <c r="V69" s="7" t="s">
        <v>238</v>
      </c>
      <c r="W69" s="7" t="s">
        <v>239</v>
      </c>
    </row>
    <row r="70" spans="1:23" x14ac:dyDescent="0.25">
      <c r="A70" s="7" t="s">
        <v>240</v>
      </c>
      <c r="B70" s="7"/>
      <c r="C70" s="7"/>
      <c r="D70" s="7">
        <v>0</v>
      </c>
      <c r="E70" s="7"/>
      <c r="F70" s="7"/>
      <c r="G70" s="7">
        <v>0</v>
      </c>
      <c r="H70" s="7"/>
      <c r="I70" s="7"/>
      <c r="J70" s="7"/>
      <c r="K70" s="7">
        <v>0</v>
      </c>
      <c r="L70" s="7">
        <v>0</v>
      </c>
      <c r="M70" s="7" t="s">
        <v>241</v>
      </c>
      <c r="N70" s="7"/>
      <c r="O70" s="7"/>
      <c r="P70" s="7" t="s">
        <v>242</v>
      </c>
      <c r="Q70" s="7"/>
      <c r="R70" s="7"/>
      <c r="S70" s="7"/>
      <c r="T70" s="7" t="s">
        <v>243</v>
      </c>
      <c r="U70" s="7" t="s">
        <v>244</v>
      </c>
      <c r="V70" s="7" t="s">
        <v>244</v>
      </c>
      <c r="W70" s="7" t="s">
        <v>239</v>
      </c>
    </row>
    <row r="71" spans="1:23" x14ac:dyDescent="0.25">
      <c r="A71" s="7" t="s">
        <v>245</v>
      </c>
      <c r="B71" s="7"/>
      <c r="C71" s="7"/>
      <c r="D71" s="7" t="s">
        <v>94</v>
      </c>
      <c r="E71" s="7"/>
      <c r="F71" s="7"/>
      <c r="G71" s="7">
        <v>0</v>
      </c>
      <c r="H71" s="7"/>
      <c r="I71" s="7"/>
      <c r="J71" s="7"/>
      <c r="K71" s="7" t="s">
        <v>94</v>
      </c>
      <c r="L71" s="7">
        <v>0</v>
      </c>
      <c r="M71" s="7" t="s">
        <v>246</v>
      </c>
      <c r="N71" s="7"/>
      <c r="O71" s="7"/>
      <c r="P71" s="7" t="s">
        <v>247</v>
      </c>
      <c r="Q71" s="7"/>
      <c r="R71" s="7"/>
      <c r="S71" s="7"/>
      <c r="T71" s="7" t="s">
        <v>248</v>
      </c>
      <c r="U71" s="7" t="s">
        <v>249</v>
      </c>
      <c r="V71" s="7" t="s">
        <v>249</v>
      </c>
      <c r="W71" s="7"/>
    </row>
    <row r="72" spans="1:23" x14ac:dyDescent="0.25">
      <c r="A72" t="s">
        <v>250</v>
      </c>
      <c r="B72" s="2">
        <v>42901</v>
      </c>
      <c r="C72" t="s">
        <v>251</v>
      </c>
      <c r="D72" t="s">
        <v>252</v>
      </c>
      <c r="E72" t="s">
        <v>253</v>
      </c>
      <c r="F72" t="s">
        <v>254</v>
      </c>
      <c r="G72" t="s">
        <v>255</v>
      </c>
      <c r="H72">
        <v>0</v>
      </c>
    </row>
    <row r="74" spans="1:23" x14ac:dyDescent="0.25">
      <c r="A74" t="s">
        <v>256</v>
      </c>
    </row>
    <row r="75" spans="1:23" x14ac:dyDescent="0.25">
      <c r="A75" t="s">
        <v>257</v>
      </c>
    </row>
    <row r="76" spans="1:23" x14ac:dyDescent="0.25">
      <c r="A76" t="s">
        <v>258</v>
      </c>
    </row>
    <row r="78" spans="1:23" x14ac:dyDescent="0.25">
      <c r="A78" t="s">
        <v>259</v>
      </c>
    </row>
    <row r="79" spans="1:23" x14ac:dyDescent="0.25">
      <c r="A79" t="s">
        <v>260</v>
      </c>
    </row>
    <row r="80" spans="1:23" x14ac:dyDescent="0.25">
      <c r="A80" t="s">
        <v>42</v>
      </c>
      <c r="B80" t="s">
        <v>45</v>
      </c>
      <c r="C80" t="s">
        <v>48</v>
      </c>
      <c r="D80" t="s">
        <v>261</v>
      </c>
      <c r="E80" t="s">
        <v>262</v>
      </c>
      <c r="F80" t="s">
        <v>53</v>
      </c>
      <c r="G80" t="s">
        <v>263</v>
      </c>
      <c r="H80" t="s">
        <v>264</v>
      </c>
      <c r="I80" t="s">
        <v>265</v>
      </c>
      <c r="J80" t="s">
        <v>266</v>
      </c>
      <c r="K80" t="s">
        <v>62</v>
      </c>
      <c r="L80" t="s">
        <v>63</v>
      </c>
    </row>
    <row r="81" spans="1:12" x14ac:dyDescent="0.25">
      <c r="B81" t="s">
        <v>66</v>
      </c>
      <c r="C81" t="s">
        <v>66</v>
      </c>
      <c r="D81" t="s">
        <v>69</v>
      </c>
      <c r="E81" t="s">
        <v>69</v>
      </c>
      <c r="F81" t="s">
        <v>69</v>
      </c>
      <c r="G81" t="s">
        <v>66</v>
      </c>
      <c r="H81" t="s">
        <v>66</v>
      </c>
      <c r="I81" t="s">
        <v>69</v>
      </c>
      <c r="J81" t="s">
        <v>69</v>
      </c>
      <c r="K81" t="s">
        <v>69</v>
      </c>
      <c r="L81" t="s">
        <v>69</v>
      </c>
    </row>
    <row r="83" spans="1:12" x14ac:dyDescent="0.25">
      <c r="A83" t="s">
        <v>267</v>
      </c>
      <c r="B83" t="s">
        <v>268</v>
      </c>
    </row>
    <row r="84" spans="1:12" x14ac:dyDescent="0.25">
      <c r="A84" t="s">
        <v>269</v>
      </c>
      <c r="B84" t="s">
        <v>270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A47" workbookViewId="0">
      <selection activeCell="A69" sqref="A69:V72"/>
    </sheetView>
  </sheetViews>
  <sheetFormatPr defaultRowHeight="15" x14ac:dyDescent="0.25"/>
  <cols>
    <col min="1" max="1" width="14" customWidth="1"/>
    <col min="2" max="2" width="12.28515625" customWidth="1"/>
  </cols>
  <sheetData>
    <row r="1" spans="1:2" x14ac:dyDescent="0.25">
      <c r="A1" t="s">
        <v>0</v>
      </c>
    </row>
    <row r="2" spans="1:2" x14ac:dyDescent="0.25">
      <c r="A2" t="s">
        <v>1</v>
      </c>
      <c r="B2" s="1">
        <v>42909</v>
      </c>
    </row>
    <row r="3" spans="1:2" x14ac:dyDescent="0.25">
      <c r="A3" t="s">
        <v>2</v>
      </c>
      <c r="B3" s="1">
        <v>42938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>
        <v>21748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t="s">
        <v>271</v>
      </c>
    </row>
    <row r="8" spans="1:2" x14ac:dyDescent="0.25">
      <c r="A8" t="s">
        <v>10</v>
      </c>
    </row>
    <row r="9" spans="1:2" x14ac:dyDescent="0.25">
      <c r="A9" t="s">
        <v>11</v>
      </c>
      <c r="B9" t="s">
        <v>272</v>
      </c>
    </row>
    <row r="10" spans="1:2" x14ac:dyDescent="0.25">
      <c r="A10" t="s">
        <v>13</v>
      </c>
      <c r="B10" t="s">
        <v>273</v>
      </c>
    </row>
    <row r="11" spans="1:2" x14ac:dyDescent="0.25">
      <c r="A11" t="s">
        <v>15</v>
      </c>
      <c r="B11" s="1">
        <v>42873</v>
      </c>
    </row>
    <row r="12" spans="1:2" x14ac:dyDescent="0.25">
      <c r="A12" t="s">
        <v>16</v>
      </c>
      <c r="B12" t="s">
        <v>274</v>
      </c>
    </row>
    <row r="13" spans="1:2" x14ac:dyDescent="0.25">
      <c r="A13" t="s">
        <v>18</v>
      </c>
      <c r="B13" t="s">
        <v>275</v>
      </c>
    </row>
    <row r="14" spans="1:2" x14ac:dyDescent="0.25">
      <c r="A14" t="s">
        <v>20</v>
      </c>
      <c r="B14" t="s">
        <v>276</v>
      </c>
    </row>
    <row r="15" spans="1:2" x14ac:dyDescent="0.25">
      <c r="A15" t="s">
        <v>22</v>
      </c>
    </row>
    <row r="16" spans="1:2" x14ac:dyDescent="0.25">
      <c r="A16" t="s">
        <v>23</v>
      </c>
      <c r="B16" t="s">
        <v>24</v>
      </c>
    </row>
    <row r="17" spans="1:2" x14ac:dyDescent="0.25">
      <c r="A17" t="s">
        <v>25</v>
      </c>
      <c r="B17">
        <v>7067</v>
      </c>
    </row>
    <row r="18" spans="1:2" x14ac:dyDescent="0.25">
      <c r="A18" t="s">
        <v>26</v>
      </c>
    </row>
    <row r="19" spans="1:2" x14ac:dyDescent="0.25">
      <c r="A19" t="s">
        <v>27</v>
      </c>
      <c r="B19" t="s">
        <v>277</v>
      </c>
    </row>
    <row r="20" spans="1:2" x14ac:dyDescent="0.25">
      <c r="A20" t="s">
        <v>29</v>
      </c>
    </row>
    <row r="21" spans="1:2" x14ac:dyDescent="0.25">
      <c r="A21" t="s">
        <v>30</v>
      </c>
    </row>
    <row r="22" spans="1:2" x14ac:dyDescent="0.25">
      <c r="A22" t="s">
        <v>31</v>
      </c>
    </row>
    <row r="23" spans="1:2" x14ac:dyDescent="0.25">
      <c r="A23" t="s">
        <v>32</v>
      </c>
    </row>
    <row r="24" spans="1:2" x14ac:dyDescent="0.25">
      <c r="A24" t="s">
        <v>33</v>
      </c>
    </row>
    <row r="25" spans="1:2" x14ac:dyDescent="0.25">
      <c r="A25" t="s">
        <v>34</v>
      </c>
    </row>
    <row r="26" spans="1:2" x14ac:dyDescent="0.25">
      <c r="A26" t="s">
        <v>35</v>
      </c>
    </row>
    <row r="27" spans="1:2" x14ac:dyDescent="0.25">
      <c r="A27" t="s">
        <v>36</v>
      </c>
    </row>
    <row r="28" spans="1:2" x14ac:dyDescent="0.25">
      <c r="A28" t="s">
        <v>37</v>
      </c>
    </row>
    <row r="29" spans="1:2" x14ac:dyDescent="0.25">
      <c r="A29" t="s">
        <v>38</v>
      </c>
    </row>
    <row r="30" spans="1:2" x14ac:dyDescent="0.25">
      <c r="A30" t="s">
        <v>39</v>
      </c>
    </row>
    <row r="31" spans="1:2" x14ac:dyDescent="0.25">
      <c r="A31" t="s">
        <v>40</v>
      </c>
    </row>
    <row r="32" spans="1:2" x14ac:dyDescent="0.25">
      <c r="A32" t="s">
        <v>41</v>
      </c>
    </row>
    <row r="34" spans="1:22" x14ac:dyDescent="0.25">
      <c r="A34" s="3" t="s">
        <v>42</v>
      </c>
      <c r="B34" s="3" t="s">
        <v>43</v>
      </c>
      <c r="C34" s="3" t="s">
        <v>44</v>
      </c>
      <c r="D34" s="3" t="s">
        <v>45</v>
      </c>
      <c r="E34" s="3" t="s">
        <v>46</v>
      </c>
      <c r="F34" s="3" t="s">
        <v>47</v>
      </c>
      <c r="G34" s="3" t="s">
        <v>48</v>
      </c>
      <c r="H34" s="3" t="s">
        <v>49</v>
      </c>
      <c r="I34" s="3" t="s">
        <v>50</v>
      </c>
      <c r="J34" s="3" t="s">
        <v>51</v>
      </c>
      <c r="K34" s="3" t="s">
        <v>52</v>
      </c>
      <c r="L34" s="3" t="s">
        <v>54</v>
      </c>
      <c r="M34" s="3" t="s">
        <v>55</v>
      </c>
      <c r="N34" s="3" t="s">
        <v>56</v>
      </c>
      <c r="O34" s="3" t="s">
        <v>57</v>
      </c>
      <c r="P34" s="3" t="s">
        <v>58</v>
      </c>
      <c r="Q34" s="3" t="s">
        <v>59</v>
      </c>
      <c r="R34" s="3" t="s">
        <v>60</v>
      </c>
      <c r="S34" s="3" t="s">
        <v>61</v>
      </c>
      <c r="T34" s="3" t="s">
        <v>62</v>
      </c>
      <c r="U34" s="3" t="s">
        <v>63</v>
      </c>
      <c r="V34" s="3" t="s">
        <v>64</v>
      </c>
    </row>
    <row r="35" spans="1:22" x14ac:dyDescent="0.25">
      <c r="A35" s="3"/>
      <c r="B35" s="3"/>
      <c r="C35" s="3" t="s">
        <v>65</v>
      </c>
      <c r="D35" s="3" t="s">
        <v>66</v>
      </c>
      <c r="E35" s="3" t="s">
        <v>67</v>
      </c>
      <c r="F35" s="3" t="s">
        <v>68</v>
      </c>
      <c r="G35" s="3" t="s">
        <v>66</v>
      </c>
      <c r="H35" s="3" t="s">
        <v>67</v>
      </c>
      <c r="I35" s="3" t="s">
        <v>68</v>
      </c>
      <c r="J35" s="3" t="s">
        <v>67</v>
      </c>
      <c r="K35" s="3" t="s">
        <v>66</v>
      </c>
      <c r="L35" s="3" t="s">
        <v>70</v>
      </c>
      <c r="M35" s="3" t="s">
        <v>67</v>
      </c>
      <c r="N35" s="3" t="s">
        <v>68</v>
      </c>
      <c r="O35" s="3" t="s">
        <v>70</v>
      </c>
      <c r="P35" s="3" t="s">
        <v>67</v>
      </c>
      <c r="Q35" s="3" t="s">
        <v>68</v>
      </c>
      <c r="R35" s="3" t="s">
        <v>67</v>
      </c>
      <c r="S35" s="3" t="s">
        <v>70</v>
      </c>
      <c r="T35" s="3" t="s">
        <v>69</v>
      </c>
      <c r="U35" s="3" t="s">
        <v>69</v>
      </c>
      <c r="V35" s="3"/>
    </row>
    <row r="36" spans="1:22" x14ac:dyDescent="0.25">
      <c r="A36" s="4">
        <v>42909</v>
      </c>
      <c r="B36" s="3" t="s">
        <v>278</v>
      </c>
      <c r="C36" s="3">
        <v>24</v>
      </c>
      <c r="D36" s="3" t="s">
        <v>279</v>
      </c>
      <c r="E36" s="3" t="s">
        <v>280</v>
      </c>
      <c r="F36" s="5">
        <v>42921</v>
      </c>
      <c r="G36" s="3" t="s">
        <v>281</v>
      </c>
      <c r="H36" s="3" t="s">
        <v>282</v>
      </c>
      <c r="I36" s="5">
        <v>42859</v>
      </c>
      <c r="J36" s="5">
        <v>42968</v>
      </c>
      <c r="K36" s="5">
        <v>42930</v>
      </c>
      <c r="L36" s="3" t="s">
        <v>283</v>
      </c>
      <c r="M36" s="3" t="s">
        <v>284</v>
      </c>
      <c r="N36" s="3">
        <v>6</v>
      </c>
      <c r="O36" s="3" t="s">
        <v>285</v>
      </c>
      <c r="P36" s="3" t="s">
        <v>286</v>
      </c>
      <c r="Q36" s="3">
        <v>4</v>
      </c>
      <c r="R36" s="5">
        <v>42782</v>
      </c>
      <c r="S36" s="3" t="s">
        <v>287</v>
      </c>
      <c r="T36" s="3" t="s">
        <v>288</v>
      </c>
      <c r="U36" s="3">
        <v>0</v>
      </c>
      <c r="V36" s="3" t="s">
        <v>74</v>
      </c>
    </row>
    <row r="37" spans="1:22" x14ac:dyDescent="0.25">
      <c r="A37" s="4">
        <v>42910</v>
      </c>
      <c r="B37" s="3"/>
      <c r="C37" s="3">
        <v>24</v>
      </c>
      <c r="D37" s="3" t="s">
        <v>289</v>
      </c>
      <c r="E37" s="3" t="s">
        <v>290</v>
      </c>
      <c r="F37" s="5">
        <v>42741</v>
      </c>
      <c r="G37" s="3" t="s">
        <v>291</v>
      </c>
      <c r="H37" s="3" t="s">
        <v>292</v>
      </c>
      <c r="I37" s="5">
        <v>42890</v>
      </c>
      <c r="J37" s="5">
        <v>42845</v>
      </c>
      <c r="K37" s="3" t="s">
        <v>293</v>
      </c>
      <c r="L37" s="3" t="s">
        <v>294</v>
      </c>
      <c r="M37" s="3" t="s">
        <v>295</v>
      </c>
      <c r="N37" s="3">
        <v>6</v>
      </c>
      <c r="O37" s="3" t="s">
        <v>296</v>
      </c>
      <c r="P37" s="3" t="s">
        <v>292</v>
      </c>
      <c r="Q37" s="3">
        <v>4</v>
      </c>
      <c r="R37" s="3">
        <v>20</v>
      </c>
      <c r="S37" s="3" t="s">
        <v>297</v>
      </c>
      <c r="T37" s="6">
        <v>21582</v>
      </c>
      <c r="U37" s="3">
        <v>0</v>
      </c>
      <c r="V37" s="3" t="s">
        <v>74</v>
      </c>
    </row>
    <row r="38" spans="1:22" x14ac:dyDescent="0.25">
      <c r="A38" s="4">
        <v>42911</v>
      </c>
      <c r="B38" s="3"/>
      <c r="C38" s="3">
        <v>24</v>
      </c>
      <c r="D38" s="3" t="s">
        <v>298</v>
      </c>
      <c r="E38" s="3" t="s">
        <v>299</v>
      </c>
      <c r="F38" s="5">
        <v>42741</v>
      </c>
      <c r="G38" s="3" t="s">
        <v>300</v>
      </c>
      <c r="H38" s="3" t="s">
        <v>301</v>
      </c>
      <c r="I38" s="5">
        <v>42890</v>
      </c>
      <c r="J38" s="5">
        <v>42845</v>
      </c>
      <c r="K38" s="3" t="s">
        <v>302</v>
      </c>
      <c r="L38" s="3" t="s">
        <v>303</v>
      </c>
      <c r="M38" s="3" t="s">
        <v>304</v>
      </c>
      <c r="N38" s="3">
        <v>6</v>
      </c>
      <c r="O38" s="3" t="s">
        <v>305</v>
      </c>
      <c r="P38" s="3" t="s">
        <v>301</v>
      </c>
      <c r="Q38" s="3">
        <v>4</v>
      </c>
      <c r="R38" s="3">
        <v>20</v>
      </c>
      <c r="S38" s="3" t="s">
        <v>306</v>
      </c>
      <c r="T38" s="3" t="s">
        <v>307</v>
      </c>
      <c r="U38" s="3">
        <v>0</v>
      </c>
      <c r="V38" s="3" t="s">
        <v>74</v>
      </c>
    </row>
    <row r="39" spans="1:22" x14ac:dyDescent="0.25">
      <c r="A39" s="4">
        <v>42912</v>
      </c>
      <c r="B39" s="3"/>
      <c r="C39" s="3">
        <v>24</v>
      </c>
      <c r="D39" s="3" t="s">
        <v>308</v>
      </c>
      <c r="E39" s="3" t="s">
        <v>309</v>
      </c>
      <c r="F39" s="5">
        <v>42772</v>
      </c>
      <c r="G39" s="3" t="s">
        <v>310</v>
      </c>
      <c r="H39" s="3" t="s">
        <v>311</v>
      </c>
      <c r="I39" s="5">
        <v>42829</v>
      </c>
      <c r="J39" s="5">
        <v>42966</v>
      </c>
      <c r="K39" s="3" t="s">
        <v>312</v>
      </c>
      <c r="L39" s="3" t="s">
        <v>313</v>
      </c>
      <c r="M39" s="3" t="s">
        <v>290</v>
      </c>
      <c r="N39" s="3">
        <v>6</v>
      </c>
      <c r="O39" s="3" t="s">
        <v>314</v>
      </c>
      <c r="P39" s="3" t="s">
        <v>311</v>
      </c>
      <c r="Q39" s="3">
        <v>4</v>
      </c>
      <c r="R39" s="5">
        <v>42844</v>
      </c>
      <c r="S39" s="3" t="s">
        <v>315</v>
      </c>
      <c r="T39" s="3" t="s">
        <v>316</v>
      </c>
      <c r="U39" s="3">
        <v>0</v>
      </c>
      <c r="V39" s="3" t="s">
        <v>74</v>
      </c>
    </row>
    <row r="40" spans="1:22" x14ac:dyDescent="0.25">
      <c r="A40" s="4">
        <v>42913</v>
      </c>
      <c r="B40" s="3"/>
      <c r="C40" s="3">
        <v>24</v>
      </c>
      <c r="D40" s="3" t="s">
        <v>317</v>
      </c>
      <c r="E40" s="3" t="s">
        <v>318</v>
      </c>
      <c r="F40" s="5">
        <v>42831</v>
      </c>
      <c r="G40" s="3" t="s">
        <v>319</v>
      </c>
      <c r="H40" s="3" t="s">
        <v>320</v>
      </c>
      <c r="I40" s="5">
        <v>42798</v>
      </c>
      <c r="J40" s="5">
        <v>42755</v>
      </c>
      <c r="K40" s="3" t="s">
        <v>321</v>
      </c>
      <c r="L40" s="3" t="s">
        <v>322</v>
      </c>
      <c r="M40" s="3" t="s">
        <v>323</v>
      </c>
      <c r="N40" s="3">
        <v>6</v>
      </c>
      <c r="O40" s="3" t="s">
        <v>324</v>
      </c>
      <c r="P40" s="3" t="s">
        <v>284</v>
      </c>
      <c r="Q40" s="3">
        <v>4</v>
      </c>
      <c r="R40" s="5">
        <v>42874</v>
      </c>
      <c r="S40" s="3" t="s">
        <v>325</v>
      </c>
      <c r="T40" s="3" t="s">
        <v>326</v>
      </c>
      <c r="U40" s="3">
        <v>0</v>
      </c>
      <c r="V40" s="3" t="s">
        <v>74</v>
      </c>
    </row>
    <row r="41" spans="1:22" x14ac:dyDescent="0.25">
      <c r="A41" s="4">
        <v>42914</v>
      </c>
      <c r="B41" s="3"/>
      <c r="C41" s="3">
        <v>24</v>
      </c>
      <c r="D41" s="3" t="s">
        <v>327</v>
      </c>
      <c r="E41" s="3">
        <v>72</v>
      </c>
      <c r="F41" s="5">
        <v>42772</v>
      </c>
      <c r="G41" s="3" t="s">
        <v>328</v>
      </c>
      <c r="H41" s="3">
        <v>52</v>
      </c>
      <c r="I41" s="5">
        <v>42829</v>
      </c>
      <c r="J41" s="3">
        <v>20</v>
      </c>
      <c r="K41" s="3" t="s">
        <v>329</v>
      </c>
      <c r="L41" s="3" t="s">
        <v>330</v>
      </c>
      <c r="M41" s="3" t="s">
        <v>331</v>
      </c>
      <c r="N41" s="3">
        <v>6</v>
      </c>
      <c r="O41" s="3" t="s">
        <v>332</v>
      </c>
      <c r="P41" s="3">
        <v>52</v>
      </c>
      <c r="Q41" s="3">
        <v>4</v>
      </c>
      <c r="R41" s="5">
        <v>42905</v>
      </c>
      <c r="S41" s="3" t="s">
        <v>333</v>
      </c>
      <c r="T41" s="6">
        <v>16469</v>
      </c>
      <c r="U41" s="3">
        <v>0</v>
      </c>
      <c r="V41" s="3" t="s">
        <v>74</v>
      </c>
    </row>
    <row r="42" spans="1:22" x14ac:dyDescent="0.25">
      <c r="A42" s="4">
        <v>42915</v>
      </c>
      <c r="B42" s="3"/>
      <c r="C42" s="3">
        <v>24</v>
      </c>
      <c r="D42" s="3" t="s">
        <v>334</v>
      </c>
      <c r="E42" s="3">
        <v>72</v>
      </c>
      <c r="F42" s="5">
        <v>42772</v>
      </c>
      <c r="G42" s="3" t="s">
        <v>335</v>
      </c>
      <c r="H42" s="3">
        <v>52</v>
      </c>
      <c r="I42" s="5">
        <v>42859</v>
      </c>
      <c r="J42" s="3">
        <v>20</v>
      </c>
      <c r="K42" s="3" t="s">
        <v>336</v>
      </c>
      <c r="L42" s="3" t="s">
        <v>337</v>
      </c>
      <c r="M42" s="3" t="s">
        <v>331</v>
      </c>
      <c r="N42" s="3">
        <v>6</v>
      </c>
      <c r="O42" s="3" t="s">
        <v>338</v>
      </c>
      <c r="P42" s="3">
        <v>52</v>
      </c>
      <c r="Q42" s="3">
        <v>4</v>
      </c>
      <c r="R42" s="5">
        <v>42905</v>
      </c>
      <c r="S42" s="3" t="s">
        <v>339</v>
      </c>
      <c r="T42" s="6">
        <v>19391</v>
      </c>
      <c r="U42" s="3">
        <v>0</v>
      </c>
      <c r="V42" s="3" t="s">
        <v>74</v>
      </c>
    </row>
    <row r="43" spans="1:22" x14ac:dyDescent="0.25">
      <c r="A43" s="4">
        <v>42916</v>
      </c>
      <c r="B43" s="3"/>
      <c r="C43" s="3">
        <v>24</v>
      </c>
      <c r="D43" s="3" t="s">
        <v>340</v>
      </c>
      <c r="E43" s="3" t="s">
        <v>341</v>
      </c>
      <c r="F43" s="5">
        <v>42921</v>
      </c>
      <c r="G43" s="3" t="s">
        <v>342</v>
      </c>
      <c r="H43" s="3" t="s">
        <v>343</v>
      </c>
      <c r="I43" s="5">
        <v>42890</v>
      </c>
      <c r="J43" s="5">
        <v>42846</v>
      </c>
      <c r="K43" s="3" t="s">
        <v>344</v>
      </c>
      <c r="L43" s="3" t="s">
        <v>345</v>
      </c>
      <c r="M43" s="3" t="s">
        <v>323</v>
      </c>
      <c r="N43" s="3">
        <v>6</v>
      </c>
      <c r="O43" s="3" t="s">
        <v>346</v>
      </c>
      <c r="P43" s="3" t="s">
        <v>343</v>
      </c>
      <c r="Q43" s="3">
        <v>4</v>
      </c>
      <c r="R43" s="3">
        <v>21</v>
      </c>
      <c r="S43" s="3" t="s">
        <v>347</v>
      </c>
      <c r="T43" s="3" t="s">
        <v>348</v>
      </c>
      <c r="U43" s="3">
        <v>0</v>
      </c>
      <c r="V43" s="3" t="s">
        <v>74</v>
      </c>
    </row>
    <row r="44" spans="1:22" x14ac:dyDescent="0.25">
      <c r="A44" s="4">
        <v>42917</v>
      </c>
      <c r="B44" s="3"/>
      <c r="C44" s="3">
        <v>24</v>
      </c>
      <c r="D44" s="3" t="s">
        <v>349</v>
      </c>
      <c r="E44" s="3" t="s">
        <v>350</v>
      </c>
      <c r="F44" s="5">
        <v>42860</v>
      </c>
      <c r="G44" s="3" t="s">
        <v>351</v>
      </c>
      <c r="H44" s="3" t="s">
        <v>352</v>
      </c>
      <c r="I44" s="5">
        <v>42890</v>
      </c>
      <c r="J44" s="5">
        <v>42877</v>
      </c>
      <c r="K44" s="3" t="s">
        <v>353</v>
      </c>
      <c r="L44" s="3" t="s">
        <v>354</v>
      </c>
      <c r="M44" s="3" t="s">
        <v>355</v>
      </c>
      <c r="N44" s="3">
        <v>6</v>
      </c>
      <c r="O44" s="3" t="s">
        <v>356</v>
      </c>
      <c r="P44" s="3" t="s">
        <v>352</v>
      </c>
      <c r="Q44" s="3">
        <v>4</v>
      </c>
      <c r="R44" s="5">
        <v>42757</v>
      </c>
      <c r="S44" s="3" t="s">
        <v>357</v>
      </c>
      <c r="T44" s="3" t="s">
        <v>358</v>
      </c>
      <c r="U44" s="3">
        <v>0</v>
      </c>
      <c r="V44" s="3" t="s">
        <v>74</v>
      </c>
    </row>
    <row r="45" spans="1:22" x14ac:dyDescent="0.25">
      <c r="A45" s="4">
        <v>42918</v>
      </c>
      <c r="B45" s="3"/>
      <c r="C45" s="3">
        <v>24</v>
      </c>
      <c r="D45" s="3" t="s">
        <v>359</v>
      </c>
      <c r="E45" s="3" t="s">
        <v>290</v>
      </c>
      <c r="F45" s="5">
        <v>42830</v>
      </c>
      <c r="G45" s="3" t="s">
        <v>360</v>
      </c>
      <c r="H45" s="3" t="s">
        <v>361</v>
      </c>
      <c r="I45" s="5">
        <v>42890</v>
      </c>
      <c r="J45" s="5">
        <v>42787</v>
      </c>
      <c r="K45" s="3" t="s">
        <v>362</v>
      </c>
      <c r="L45" s="3" t="s">
        <v>363</v>
      </c>
      <c r="M45" s="3" t="s">
        <v>364</v>
      </c>
      <c r="N45" s="3">
        <v>6</v>
      </c>
      <c r="O45" s="3" t="s">
        <v>365</v>
      </c>
      <c r="P45" s="3">
        <v>50</v>
      </c>
      <c r="Q45" s="3">
        <v>4</v>
      </c>
      <c r="R45" s="5">
        <v>42967</v>
      </c>
      <c r="S45" s="3" t="s">
        <v>366</v>
      </c>
      <c r="T45" s="3" t="s">
        <v>367</v>
      </c>
      <c r="U45" s="3">
        <v>0</v>
      </c>
      <c r="V45" s="3" t="s">
        <v>74</v>
      </c>
    </row>
    <row r="46" spans="1:22" x14ac:dyDescent="0.25">
      <c r="A46" s="4">
        <v>42919</v>
      </c>
      <c r="B46" s="3"/>
      <c r="C46" s="3">
        <v>24</v>
      </c>
      <c r="D46" s="3" t="s">
        <v>368</v>
      </c>
      <c r="E46" s="3" t="s">
        <v>369</v>
      </c>
      <c r="F46" s="5">
        <v>42891</v>
      </c>
      <c r="G46" s="3" t="s">
        <v>370</v>
      </c>
      <c r="H46" s="3" t="s">
        <v>371</v>
      </c>
      <c r="I46" s="5">
        <v>42890</v>
      </c>
      <c r="J46" s="5">
        <v>42845</v>
      </c>
      <c r="K46" s="3" t="s">
        <v>372</v>
      </c>
      <c r="L46" s="3" t="s">
        <v>373</v>
      </c>
      <c r="M46" s="3" t="s">
        <v>209</v>
      </c>
      <c r="N46" s="3">
        <v>6</v>
      </c>
      <c r="O46" s="3" t="s">
        <v>374</v>
      </c>
      <c r="P46" s="3" t="s">
        <v>371</v>
      </c>
      <c r="Q46" s="3">
        <v>4</v>
      </c>
      <c r="R46" s="3">
        <v>20</v>
      </c>
      <c r="S46" s="3" t="s">
        <v>375</v>
      </c>
      <c r="T46" s="3" t="s">
        <v>376</v>
      </c>
      <c r="U46" s="3">
        <v>0</v>
      </c>
      <c r="V46" s="3" t="s">
        <v>74</v>
      </c>
    </row>
    <row r="47" spans="1:22" x14ac:dyDescent="0.25">
      <c r="A47" s="4">
        <v>42920</v>
      </c>
      <c r="B47" s="3"/>
      <c r="C47" s="3">
        <v>24</v>
      </c>
      <c r="D47" s="3" t="s">
        <v>377</v>
      </c>
      <c r="E47" s="3" t="s">
        <v>378</v>
      </c>
      <c r="F47" s="5">
        <v>42860</v>
      </c>
      <c r="G47" s="3" t="s">
        <v>379</v>
      </c>
      <c r="H47" s="3" t="s">
        <v>380</v>
      </c>
      <c r="I47" s="5">
        <v>42890</v>
      </c>
      <c r="J47" s="3">
        <v>20</v>
      </c>
      <c r="K47" s="3" t="s">
        <v>381</v>
      </c>
      <c r="L47" s="3" t="s">
        <v>382</v>
      </c>
      <c r="M47" s="3" t="s">
        <v>383</v>
      </c>
      <c r="N47" s="3">
        <v>6</v>
      </c>
      <c r="O47" s="3" t="s">
        <v>384</v>
      </c>
      <c r="P47" s="3" t="s">
        <v>385</v>
      </c>
      <c r="Q47" s="3">
        <v>4</v>
      </c>
      <c r="R47" s="5">
        <v>42905</v>
      </c>
      <c r="S47" s="3" t="s">
        <v>386</v>
      </c>
      <c r="T47" s="3" t="s">
        <v>387</v>
      </c>
      <c r="U47" s="3">
        <v>0</v>
      </c>
      <c r="V47" s="3" t="s">
        <v>74</v>
      </c>
    </row>
    <row r="48" spans="1:22" x14ac:dyDescent="0.25">
      <c r="A48" s="4">
        <v>42921</v>
      </c>
      <c r="B48" s="3"/>
      <c r="C48" s="3">
        <v>24</v>
      </c>
      <c r="D48" s="3" t="s">
        <v>388</v>
      </c>
      <c r="E48" s="3" t="s">
        <v>182</v>
      </c>
      <c r="F48" s="5">
        <v>42830</v>
      </c>
      <c r="G48" s="3" t="s">
        <v>389</v>
      </c>
      <c r="H48" s="3" t="s">
        <v>380</v>
      </c>
      <c r="I48" s="5">
        <v>42920</v>
      </c>
      <c r="J48" s="5">
        <v>42875</v>
      </c>
      <c r="K48" s="3" t="s">
        <v>390</v>
      </c>
      <c r="L48" s="3" t="s">
        <v>391</v>
      </c>
      <c r="M48" s="3" t="s">
        <v>392</v>
      </c>
      <c r="N48" s="3">
        <v>6</v>
      </c>
      <c r="O48" s="3" t="s">
        <v>393</v>
      </c>
      <c r="P48" s="3" t="s">
        <v>385</v>
      </c>
      <c r="Q48" s="3">
        <v>4</v>
      </c>
      <c r="R48" s="3">
        <v>20</v>
      </c>
      <c r="S48" s="3" t="s">
        <v>394</v>
      </c>
      <c r="T48" s="6">
        <v>11355</v>
      </c>
      <c r="U48" s="3">
        <v>0</v>
      </c>
      <c r="V48" s="3" t="s">
        <v>74</v>
      </c>
    </row>
    <row r="49" spans="1:22" x14ac:dyDescent="0.25">
      <c r="A49" s="4">
        <v>42922</v>
      </c>
      <c r="B49" s="3"/>
      <c r="C49" s="3">
        <v>24</v>
      </c>
      <c r="D49" s="3" t="s">
        <v>395</v>
      </c>
      <c r="E49" s="3" t="s">
        <v>299</v>
      </c>
      <c r="F49" s="5">
        <v>42860</v>
      </c>
      <c r="G49" s="3" t="s">
        <v>396</v>
      </c>
      <c r="H49" s="3" t="s">
        <v>397</v>
      </c>
      <c r="I49" s="5">
        <v>42951</v>
      </c>
      <c r="J49" s="5">
        <v>42757</v>
      </c>
      <c r="K49" s="3" t="s">
        <v>398</v>
      </c>
      <c r="L49" s="3" t="s">
        <v>399</v>
      </c>
      <c r="M49" s="3" t="s">
        <v>400</v>
      </c>
      <c r="N49" s="3">
        <v>6</v>
      </c>
      <c r="O49" s="3" t="s">
        <v>401</v>
      </c>
      <c r="P49" s="3" t="s">
        <v>402</v>
      </c>
      <c r="Q49" s="3">
        <v>4</v>
      </c>
      <c r="R49" s="5">
        <v>42876</v>
      </c>
      <c r="S49" s="3" t="s">
        <v>403</v>
      </c>
      <c r="T49" s="3" t="s">
        <v>404</v>
      </c>
      <c r="U49" s="3">
        <v>0</v>
      </c>
      <c r="V49" s="3" t="s">
        <v>74</v>
      </c>
    </row>
    <row r="50" spans="1:22" x14ac:dyDescent="0.25">
      <c r="A50" s="4">
        <v>42923</v>
      </c>
      <c r="B50" s="3"/>
      <c r="C50" s="3">
        <v>24</v>
      </c>
      <c r="D50" s="3" t="s">
        <v>405</v>
      </c>
      <c r="E50" s="3">
        <v>73</v>
      </c>
      <c r="F50" s="5">
        <v>42830</v>
      </c>
      <c r="G50" s="3" t="s">
        <v>406</v>
      </c>
      <c r="H50" s="3" t="s">
        <v>407</v>
      </c>
      <c r="I50" s="5">
        <v>42920</v>
      </c>
      <c r="J50" s="5">
        <v>43000</v>
      </c>
      <c r="K50" s="3" t="s">
        <v>408</v>
      </c>
      <c r="L50" s="3" t="s">
        <v>409</v>
      </c>
      <c r="M50" s="3" t="s">
        <v>341</v>
      </c>
      <c r="N50" s="3">
        <v>6</v>
      </c>
      <c r="O50" s="3" t="s">
        <v>410</v>
      </c>
      <c r="P50" s="3" t="s">
        <v>157</v>
      </c>
      <c r="Q50" s="3">
        <v>4</v>
      </c>
      <c r="R50" s="5">
        <v>42816</v>
      </c>
      <c r="S50" s="3" t="s">
        <v>411</v>
      </c>
      <c r="T50" s="3" t="s">
        <v>412</v>
      </c>
      <c r="U50" s="3">
        <v>0</v>
      </c>
      <c r="V50" s="3" t="s">
        <v>74</v>
      </c>
    </row>
    <row r="51" spans="1:22" x14ac:dyDescent="0.25">
      <c r="A51" s="4">
        <v>42924</v>
      </c>
      <c r="B51" s="3"/>
      <c r="C51" s="3">
        <v>24</v>
      </c>
      <c r="D51" s="3" t="s">
        <v>413</v>
      </c>
      <c r="E51" s="3" t="s">
        <v>364</v>
      </c>
      <c r="F51" s="5">
        <v>42799</v>
      </c>
      <c r="G51" s="3" t="s">
        <v>414</v>
      </c>
      <c r="H51" s="3" t="s">
        <v>116</v>
      </c>
      <c r="I51" s="5">
        <v>42890</v>
      </c>
      <c r="J51" s="5">
        <v>42907</v>
      </c>
      <c r="K51" s="3" t="s">
        <v>415</v>
      </c>
      <c r="L51" s="3" t="s">
        <v>416</v>
      </c>
      <c r="M51" s="3" t="s">
        <v>417</v>
      </c>
      <c r="N51" s="3">
        <v>6</v>
      </c>
      <c r="O51" s="3" t="s">
        <v>418</v>
      </c>
      <c r="P51" s="3" t="s">
        <v>419</v>
      </c>
      <c r="Q51" s="3">
        <v>4</v>
      </c>
      <c r="R51" s="5">
        <v>42756</v>
      </c>
      <c r="S51" s="3" t="s">
        <v>420</v>
      </c>
      <c r="T51" s="3" t="s">
        <v>421</v>
      </c>
      <c r="U51" s="3">
        <v>0</v>
      </c>
      <c r="V51" s="3" t="s">
        <v>74</v>
      </c>
    </row>
    <row r="52" spans="1:22" x14ac:dyDescent="0.25">
      <c r="A52" s="4">
        <v>42925</v>
      </c>
      <c r="B52" s="3"/>
      <c r="C52" s="3">
        <v>24</v>
      </c>
      <c r="D52" s="3" t="s">
        <v>422</v>
      </c>
      <c r="E52" s="3" t="s">
        <v>423</v>
      </c>
      <c r="F52" s="5">
        <v>42771</v>
      </c>
      <c r="G52" s="3" t="s">
        <v>424</v>
      </c>
      <c r="H52" s="3" t="s">
        <v>425</v>
      </c>
      <c r="I52" s="5">
        <v>42890</v>
      </c>
      <c r="J52" s="5">
        <v>42907</v>
      </c>
      <c r="K52" s="3" t="s">
        <v>426</v>
      </c>
      <c r="L52" s="3" t="s">
        <v>427</v>
      </c>
      <c r="M52" s="3" t="s">
        <v>428</v>
      </c>
      <c r="N52" s="3">
        <v>6</v>
      </c>
      <c r="O52" s="3" t="s">
        <v>429</v>
      </c>
      <c r="P52" s="3" t="s">
        <v>430</v>
      </c>
      <c r="Q52" s="3">
        <v>4</v>
      </c>
      <c r="R52" s="5">
        <v>42756</v>
      </c>
      <c r="S52" s="3" t="s">
        <v>431</v>
      </c>
      <c r="T52" s="3" t="s">
        <v>432</v>
      </c>
      <c r="U52" s="3">
        <v>0</v>
      </c>
      <c r="V52" s="3" t="s">
        <v>74</v>
      </c>
    </row>
    <row r="53" spans="1:22" x14ac:dyDescent="0.25">
      <c r="A53" s="4">
        <v>42926</v>
      </c>
      <c r="B53" s="5">
        <v>42839</v>
      </c>
      <c r="C53" s="3">
        <v>24</v>
      </c>
      <c r="D53" s="3" t="s">
        <v>433</v>
      </c>
      <c r="E53" s="3" t="s">
        <v>198</v>
      </c>
      <c r="F53" s="5">
        <v>42799</v>
      </c>
      <c r="G53" s="3" t="s">
        <v>434</v>
      </c>
      <c r="H53" s="3" t="s">
        <v>435</v>
      </c>
      <c r="I53" s="5">
        <v>42859</v>
      </c>
      <c r="J53" s="5">
        <v>42998</v>
      </c>
      <c r="K53" s="3" t="s">
        <v>436</v>
      </c>
      <c r="L53" s="3" t="s">
        <v>437</v>
      </c>
      <c r="M53" s="3" t="s">
        <v>438</v>
      </c>
      <c r="N53" s="3">
        <v>6</v>
      </c>
      <c r="O53" s="3" t="s">
        <v>439</v>
      </c>
      <c r="P53" s="3" t="s">
        <v>380</v>
      </c>
      <c r="Q53" s="3">
        <v>4</v>
      </c>
      <c r="R53" s="5">
        <v>42814</v>
      </c>
      <c r="S53" s="3" t="s">
        <v>440</v>
      </c>
      <c r="T53" s="3" t="s">
        <v>441</v>
      </c>
      <c r="U53" s="3">
        <v>0</v>
      </c>
      <c r="V53" s="3" t="s">
        <v>74</v>
      </c>
    </row>
    <row r="54" spans="1:22" x14ac:dyDescent="0.25">
      <c r="A54" s="4">
        <v>42927</v>
      </c>
      <c r="B54" s="3" t="s">
        <v>442</v>
      </c>
      <c r="C54" s="3">
        <v>24</v>
      </c>
      <c r="D54" s="3" t="s">
        <v>443</v>
      </c>
      <c r="E54" s="3" t="s">
        <v>444</v>
      </c>
      <c r="F54" s="5">
        <v>42799</v>
      </c>
      <c r="G54" s="3" t="s">
        <v>445</v>
      </c>
      <c r="H54" s="3" t="s">
        <v>446</v>
      </c>
      <c r="I54" s="5">
        <v>42890</v>
      </c>
      <c r="J54" s="5">
        <v>42809</v>
      </c>
      <c r="K54" s="3" t="s">
        <v>447</v>
      </c>
      <c r="L54" s="3" t="s">
        <v>448</v>
      </c>
      <c r="M54" s="3" t="s">
        <v>449</v>
      </c>
      <c r="N54" s="3">
        <v>6</v>
      </c>
      <c r="O54" s="3" t="s">
        <v>450</v>
      </c>
      <c r="P54" s="3" t="s">
        <v>451</v>
      </c>
      <c r="Q54" s="3">
        <v>4</v>
      </c>
      <c r="R54" s="3">
        <v>15</v>
      </c>
      <c r="S54" s="3" t="s">
        <v>452</v>
      </c>
      <c r="T54" s="3" t="s">
        <v>453</v>
      </c>
      <c r="U54" s="3">
        <v>0</v>
      </c>
      <c r="V54" s="3" t="s">
        <v>74</v>
      </c>
    </row>
    <row r="55" spans="1:22" x14ac:dyDescent="0.25">
      <c r="A55" s="4">
        <v>42928</v>
      </c>
      <c r="B55" s="3"/>
      <c r="C55" s="3">
        <v>24</v>
      </c>
      <c r="D55" s="3" t="s">
        <v>454</v>
      </c>
      <c r="E55" s="3" t="s">
        <v>455</v>
      </c>
      <c r="F55" s="5">
        <v>42860</v>
      </c>
      <c r="G55" s="3" t="s">
        <v>456</v>
      </c>
      <c r="H55" s="3">
        <v>60</v>
      </c>
      <c r="I55" s="5">
        <v>42951</v>
      </c>
      <c r="J55" s="5">
        <v>42839</v>
      </c>
      <c r="K55" s="3" t="s">
        <v>457</v>
      </c>
      <c r="L55" s="3" t="s">
        <v>458</v>
      </c>
      <c r="M55" s="3" t="s">
        <v>459</v>
      </c>
      <c r="N55" s="3">
        <v>6</v>
      </c>
      <c r="O55" s="3" t="s">
        <v>460</v>
      </c>
      <c r="P55" s="3">
        <v>60</v>
      </c>
      <c r="Q55" s="3">
        <v>4</v>
      </c>
      <c r="R55" s="5">
        <v>42749</v>
      </c>
      <c r="S55" s="3" t="s">
        <v>461</v>
      </c>
      <c r="T55" s="3" t="s">
        <v>462</v>
      </c>
      <c r="U55" s="3">
        <v>0</v>
      </c>
      <c r="V55" s="3" t="s">
        <v>74</v>
      </c>
    </row>
    <row r="56" spans="1:22" x14ac:dyDescent="0.25">
      <c r="A56" s="4">
        <v>42929</v>
      </c>
      <c r="B56" s="3">
        <v>4</v>
      </c>
      <c r="C56" s="3">
        <v>24</v>
      </c>
      <c r="D56" s="3" t="s">
        <v>463</v>
      </c>
      <c r="E56" s="3" t="s">
        <v>459</v>
      </c>
      <c r="F56" s="5">
        <v>42860</v>
      </c>
      <c r="G56" s="3" t="s">
        <v>464</v>
      </c>
      <c r="H56" s="3" t="s">
        <v>465</v>
      </c>
      <c r="I56" s="5">
        <v>42859</v>
      </c>
      <c r="J56" s="5">
        <v>42960</v>
      </c>
      <c r="K56" s="3" t="s">
        <v>466</v>
      </c>
      <c r="L56" s="3" t="s">
        <v>467</v>
      </c>
      <c r="M56" s="3" t="s">
        <v>299</v>
      </c>
      <c r="N56" s="3">
        <v>6</v>
      </c>
      <c r="O56" s="3" t="s">
        <v>468</v>
      </c>
      <c r="P56" s="3" t="s">
        <v>211</v>
      </c>
      <c r="Q56" s="3">
        <v>4</v>
      </c>
      <c r="R56" s="5">
        <v>42898</v>
      </c>
      <c r="S56" s="3" t="s">
        <v>469</v>
      </c>
      <c r="T56" s="3" t="s">
        <v>470</v>
      </c>
      <c r="U56" s="3">
        <v>0</v>
      </c>
      <c r="V56" s="3" t="s">
        <v>74</v>
      </c>
    </row>
    <row r="57" spans="1:22" x14ac:dyDescent="0.25">
      <c r="A57" s="4">
        <v>42930</v>
      </c>
      <c r="B57" s="3" t="s">
        <v>471</v>
      </c>
      <c r="C57" s="3">
        <v>24</v>
      </c>
      <c r="D57" s="3" t="s">
        <v>472</v>
      </c>
      <c r="E57" s="3" t="s">
        <v>364</v>
      </c>
      <c r="F57" s="5">
        <v>42860</v>
      </c>
      <c r="G57" s="3" t="s">
        <v>473</v>
      </c>
      <c r="H57" s="3" t="s">
        <v>474</v>
      </c>
      <c r="I57" s="5">
        <v>42890</v>
      </c>
      <c r="J57" s="5">
        <v>42928</v>
      </c>
      <c r="K57" s="6">
        <v>11871</v>
      </c>
      <c r="L57" s="3" t="s">
        <v>475</v>
      </c>
      <c r="M57" s="3" t="s">
        <v>476</v>
      </c>
      <c r="N57" s="3">
        <v>6</v>
      </c>
      <c r="O57" s="3" t="s">
        <v>477</v>
      </c>
      <c r="P57" s="3" t="s">
        <v>407</v>
      </c>
      <c r="Q57" s="3">
        <v>4</v>
      </c>
      <c r="R57" s="5">
        <v>42747</v>
      </c>
      <c r="S57" s="3" t="s">
        <v>478</v>
      </c>
      <c r="T57" s="3" t="s">
        <v>479</v>
      </c>
      <c r="U57" s="3">
        <v>0</v>
      </c>
      <c r="V57" s="3" t="s">
        <v>74</v>
      </c>
    </row>
    <row r="58" spans="1:22" x14ac:dyDescent="0.25">
      <c r="A58" s="4">
        <v>42931</v>
      </c>
      <c r="B58" s="3"/>
      <c r="C58" s="3">
        <v>24</v>
      </c>
      <c r="D58" s="3" t="s">
        <v>480</v>
      </c>
      <c r="E58" s="3" t="s">
        <v>481</v>
      </c>
      <c r="F58" s="5">
        <v>42921</v>
      </c>
      <c r="G58" s="3" t="s">
        <v>482</v>
      </c>
      <c r="H58" s="3" t="s">
        <v>483</v>
      </c>
      <c r="I58" s="5">
        <v>42829</v>
      </c>
      <c r="J58" s="5">
        <v>42747</v>
      </c>
      <c r="K58" s="3" t="s">
        <v>484</v>
      </c>
      <c r="L58" s="3" t="s">
        <v>485</v>
      </c>
      <c r="M58" s="3" t="s">
        <v>486</v>
      </c>
      <c r="N58" s="3">
        <v>6</v>
      </c>
      <c r="O58" s="3" t="s">
        <v>487</v>
      </c>
      <c r="P58" s="3" t="s">
        <v>483</v>
      </c>
      <c r="Q58" s="3">
        <v>4</v>
      </c>
      <c r="R58" s="5">
        <v>42958</v>
      </c>
      <c r="S58" s="3" t="s">
        <v>488</v>
      </c>
      <c r="T58" s="3" t="s">
        <v>489</v>
      </c>
      <c r="U58" s="3">
        <v>0</v>
      </c>
      <c r="V58" s="3" t="s">
        <v>74</v>
      </c>
    </row>
    <row r="59" spans="1:22" x14ac:dyDescent="0.25">
      <c r="A59" s="4">
        <v>42932</v>
      </c>
      <c r="B59" s="3"/>
      <c r="C59" s="3">
        <v>24</v>
      </c>
      <c r="D59" s="3" t="s">
        <v>490</v>
      </c>
      <c r="E59" s="3" t="s">
        <v>481</v>
      </c>
      <c r="F59" s="5">
        <v>42921</v>
      </c>
      <c r="G59" s="3" t="s">
        <v>491</v>
      </c>
      <c r="H59" s="3" t="s">
        <v>483</v>
      </c>
      <c r="I59" s="5">
        <v>42829</v>
      </c>
      <c r="J59" s="5">
        <v>42747</v>
      </c>
      <c r="K59" s="3" t="s">
        <v>492</v>
      </c>
      <c r="L59" s="3" t="s">
        <v>493</v>
      </c>
      <c r="M59" s="3" t="s">
        <v>355</v>
      </c>
      <c r="N59" s="3">
        <v>6</v>
      </c>
      <c r="O59" s="3" t="s">
        <v>494</v>
      </c>
      <c r="P59" s="3" t="s">
        <v>483</v>
      </c>
      <c r="Q59" s="3">
        <v>4</v>
      </c>
      <c r="R59" s="5">
        <v>42989</v>
      </c>
      <c r="S59" s="3" t="s">
        <v>495</v>
      </c>
      <c r="T59" s="3" t="s">
        <v>496</v>
      </c>
      <c r="U59" s="3">
        <v>0</v>
      </c>
      <c r="V59" s="3" t="s">
        <v>74</v>
      </c>
    </row>
    <row r="60" spans="1:22" x14ac:dyDescent="0.25">
      <c r="A60" s="4">
        <v>42933</v>
      </c>
      <c r="B60" s="3"/>
      <c r="C60" s="3">
        <v>24</v>
      </c>
      <c r="D60" s="3" t="s">
        <v>497</v>
      </c>
      <c r="E60" s="3" t="s">
        <v>299</v>
      </c>
      <c r="F60" s="5">
        <v>42952</v>
      </c>
      <c r="G60" s="3" t="s">
        <v>498</v>
      </c>
      <c r="H60" s="3" t="s">
        <v>499</v>
      </c>
      <c r="I60" s="5">
        <v>42890</v>
      </c>
      <c r="J60" s="5">
        <v>42989</v>
      </c>
      <c r="K60" s="3" t="s">
        <v>500</v>
      </c>
      <c r="L60" s="3" t="s">
        <v>501</v>
      </c>
      <c r="M60" s="3" t="s">
        <v>309</v>
      </c>
      <c r="N60" s="3">
        <v>6</v>
      </c>
      <c r="O60" s="3" t="s">
        <v>502</v>
      </c>
      <c r="P60" s="3" t="s">
        <v>499</v>
      </c>
      <c r="Q60" s="3">
        <v>4</v>
      </c>
      <c r="R60" s="5">
        <v>42927</v>
      </c>
      <c r="S60" s="3" t="s">
        <v>503</v>
      </c>
      <c r="T60" s="6">
        <v>20121</v>
      </c>
      <c r="U60" s="3">
        <v>0</v>
      </c>
      <c r="V60" s="3" t="s">
        <v>74</v>
      </c>
    </row>
    <row r="61" spans="1:22" x14ac:dyDescent="0.25">
      <c r="A61" s="4">
        <v>42934</v>
      </c>
      <c r="B61" s="3"/>
      <c r="C61" s="3">
        <v>24</v>
      </c>
      <c r="D61" s="3" t="s">
        <v>504</v>
      </c>
      <c r="E61" s="3" t="s">
        <v>505</v>
      </c>
      <c r="F61" s="5">
        <v>42921</v>
      </c>
      <c r="G61" s="3" t="s">
        <v>506</v>
      </c>
      <c r="H61" s="3">
        <v>60</v>
      </c>
      <c r="I61" s="5">
        <v>42890</v>
      </c>
      <c r="J61" s="5">
        <v>42778</v>
      </c>
      <c r="K61" s="3" t="s">
        <v>507</v>
      </c>
      <c r="L61" s="3" t="s">
        <v>508</v>
      </c>
      <c r="M61" s="3">
        <v>72</v>
      </c>
      <c r="N61" s="3">
        <v>6</v>
      </c>
      <c r="O61" s="3" t="s">
        <v>509</v>
      </c>
      <c r="P61" s="3">
        <v>60</v>
      </c>
      <c r="Q61" s="3">
        <v>4</v>
      </c>
      <c r="R61" s="3">
        <v>12</v>
      </c>
      <c r="S61" s="3" t="s">
        <v>510</v>
      </c>
      <c r="T61" s="3" t="s">
        <v>511</v>
      </c>
      <c r="U61" s="3">
        <v>0</v>
      </c>
      <c r="V61" s="3" t="s">
        <v>74</v>
      </c>
    </row>
    <row r="62" spans="1:22" x14ac:dyDescent="0.25">
      <c r="A62" s="4">
        <v>42935</v>
      </c>
      <c r="B62" s="3"/>
      <c r="C62" s="3">
        <v>24</v>
      </c>
      <c r="D62" s="3" t="s">
        <v>512</v>
      </c>
      <c r="E62" s="3" t="s">
        <v>513</v>
      </c>
      <c r="F62" s="5">
        <v>42891</v>
      </c>
      <c r="G62" s="3" t="s">
        <v>514</v>
      </c>
      <c r="H62" s="3" t="s">
        <v>515</v>
      </c>
      <c r="I62" s="5">
        <v>42859</v>
      </c>
      <c r="J62" s="5">
        <v>42867</v>
      </c>
      <c r="K62" s="3" t="s">
        <v>516</v>
      </c>
      <c r="L62" s="3" t="s">
        <v>517</v>
      </c>
      <c r="M62" s="3" t="s">
        <v>323</v>
      </c>
      <c r="N62" s="3">
        <v>6</v>
      </c>
      <c r="O62" s="3" t="s">
        <v>518</v>
      </c>
      <c r="P62" s="3" t="s">
        <v>515</v>
      </c>
      <c r="Q62" s="3">
        <v>4</v>
      </c>
      <c r="R62" s="5">
        <v>42778</v>
      </c>
      <c r="S62" s="3" t="s">
        <v>519</v>
      </c>
      <c r="T62" s="3" t="s">
        <v>520</v>
      </c>
      <c r="U62" s="3">
        <v>0</v>
      </c>
      <c r="V62" s="3" t="s">
        <v>74</v>
      </c>
    </row>
    <row r="63" spans="1:22" x14ac:dyDescent="0.25">
      <c r="A63" s="4">
        <v>42936</v>
      </c>
      <c r="B63" s="3"/>
      <c r="C63" s="3">
        <v>24</v>
      </c>
      <c r="D63" s="3" t="s">
        <v>521</v>
      </c>
      <c r="E63" s="3" t="s">
        <v>522</v>
      </c>
      <c r="F63" s="5">
        <v>42740</v>
      </c>
      <c r="G63" s="3" t="s">
        <v>523</v>
      </c>
      <c r="H63" s="3" t="s">
        <v>524</v>
      </c>
      <c r="I63" s="5">
        <v>42829</v>
      </c>
      <c r="J63" s="5">
        <v>42961</v>
      </c>
      <c r="K63" s="3" t="s">
        <v>525</v>
      </c>
      <c r="L63" s="3" t="s">
        <v>526</v>
      </c>
      <c r="M63" s="3" t="s">
        <v>527</v>
      </c>
      <c r="N63" s="3">
        <v>6</v>
      </c>
      <c r="O63" s="3" t="s">
        <v>528</v>
      </c>
      <c r="P63" s="3" t="s">
        <v>524</v>
      </c>
      <c r="Q63" s="3">
        <v>4</v>
      </c>
      <c r="R63" s="5">
        <v>42869</v>
      </c>
      <c r="S63" s="5">
        <v>42753</v>
      </c>
      <c r="T63" s="6">
        <v>22313</v>
      </c>
      <c r="U63" s="3">
        <v>0</v>
      </c>
      <c r="V63" s="3" t="s">
        <v>74</v>
      </c>
    </row>
    <row r="64" spans="1:22" x14ac:dyDescent="0.25">
      <c r="A64" s="4">
        <v>42937</v>
      </c>
      <c r="B64" s="3" t="s">
        <v>529</v>
      </c>
      <c r="C64" s="3">
        <v>24</v>
      </c>
      <c r="D64" s="3" t="s">
        <v>530</v>
      </c>
      <c r="E64" s="3" t="s">
        <v>531</v>
      </c>
      <c r="F64" s="5">
        <v>42740</v>
      </c>
      <c r="G64" s="3" t="s">
        <v>532</v>
      </c>
      <c r="H64" s="3">
        <v>62</v>
      </c>
      <c r="I64" s="5">
        <v>42798</v>
      </c>
      <c r="J64" s="5">
        <v>42931</v>
      </c>
      <c r="K64" s="3" t="s">
        <v>533</v>
      </c>
      <c r="L64" s="3" t="s">
        <v>534</v>
      </c>
      <c r="M64" s="3" t="s">
        <v>535</v>
      </c>
      <c r="N64" s="3">
        <v>6</v>
      </c>
      <c r="O64" s="3" t="s">
        <v>536</v>
      </c>
      <c r="P64" s="3">
        <v>62</v>
      </c>
      <c r="Q64" s="3">
        <v>4</v>
      </c>
      <c r="R64" s="5">
        <v>42840</v>
      </c>
      <c r="S64" s="3" t="s">
        <v>537</v>
      </c>
      <c r="T64" s="3" t="s">
        <v>538</v>
      </c>
      <c r="U64" s="3">
        <v>0</v>
      </c>
      <c r="V64" s="3" t="s">
        <v>74</v>
      </c>
    </row>
    <row r="65" spans="1:22" x14ac:dyDescent="0.25">
      <c r="A65" s="4">
        <v>42938</v>
      </c>
      <c r="B65" s="3"/>
      <c r="C65" s="3">
        <v>24</v>
      </c>
      <c r="D65" s="3" t="s">
        <v>539</v>
      </c>
      <c r="E65" s="3" t="s">
        <v>355</v>
      </c>
      <c r="F65" s="5">
        <v>42830</v>
      </c>
      <c r="G65" s="3" t="s">
        <v>540</v>
      </c>
      <c r="H65" s="3" t="s">
        <v>541</v>
      </c>
      <c r="I65" s="5">
        <v>42951</v>
      </c>
      <c r="J65" s="5">
        <v>42960</v>
      </c>
      <c r="K65" s="3" t="s">
        <v>542</v>
      </c>
      <c r="L65" s="3" t="s">
        <v>543</v>
      </c>
      <c r="M65" s="3">
        <v>73</v>
      </c>
      <c r="N65" s="3">
        <v>6</v>
      </c>
      <c r="O65" s="3" t="s">
        <v>544</v>
      </c>
      <c r="P65" s="3" t="s">
        <v>541</v>
      </c>
      <c r="Q65" s="3">
        <v>4</v>
      </c>
      <c r="R65" s="5">
        <v>42868</v>
      </c>
      <c r="S65" s="3" t="s">
        <v>545</v>
      </c>
      <c r="T65" s="3" t="s">
        <v>546</v>
      </c>
      <c r="U65" s="3">
        <v>0</v>
      </c>
      <c r="V65" s="3" t="s">
        <v>74</v>
      </c>
    </row>
    <row r="66" spans="1:22" x14ac:dyDescent="0.25">
      <c r="A66" s="3" t="s">
        <v>223</v>
      </c>
      <c r="B66" s="3"/>
      <c r="C66" s="3"/>
      <c r="D66" s="3" t="s">
        <v>547</v>
      </c>
      <c r="E66" s="3" t="s">
        <v>513</v>
      </c>
      <c r="F66" s="5">
        <v>42891</v>
      </c>
      <c r="G66" s="3" t="s">
        <v>548</v>
      </c>
      <c r="H66" s="3" t="s">
        <v>549</v>
      </c>
      <c r="I66" s="5">
        <v>42859</v>
      </c>
      <c r="J66" s="5">
        <v>42962</v>
      </c>
      <c r="K66" s="3" t="s">
        <v>550</v>
      </c>
      <c r="L66" s="3" t="s">
        <v>551</v>
      </c>
      <c r="M66" s="3" t="s">
        <v>304</v>
      </c>
      <c r="N66" s="3">
        <v>6</v>
      </c>
      <c r="O66" s="3" t="s">
        <v>552</v>
      </c>
      <c r="P66" s="3">
        <v>56</v>
      </c>
      <c r="Q66" s="3">
        <v>4</v>
      </c>
      <c r="R66" s="5">
        <v>42809</v>
      </c>
      <c r="S66" s="3" t="s">
        <v>553</v>
      </c>
      <c r="T66" s="3"/>
      <c r="U66" s="3"/>
      <c r="V66" s="3"/>
    </row>
    <row r="67" spans="1:22" x14ac:dyDescent="0.25">
      <c r="A67" s="3" t="s">
        <v>229</v>
      </c>
      <c r="B67" s="3"/>
      <c r="C67" s="3">
        <v>720</v>
      </c>
      <c r="D67" s="3" t="s">
        <v>554</v>
      </c>
      <c r="E67" s="3"/>
      <c r="F67" s="3"/>
      <c r="G67" s="3" t="s">
        <v>555</v>
      </c>
      <c r="H67" s="3"/>
      <c r="I67" s="3"/>
      <c r="J67" s="3"/>
      <c r="K67" s="3" t="s">
        <v>556</v>
      </c>
      <c r="L67" s="3" t="s">
        <v>557</v>
      </c>
      <c r="M67" s="3"/>
      <c r="N67" s="3"/>
      <c r="O67" s="3" t="s">
        <v>558</v>
      </c>
      <c r="P67" s="3"/>
      <c r="Q67" s="3"/>
      <c r="R67" s="3"/>
      <c r="S67" s="3" t="s">
        <v>559</v>
      </c>
      <c r="T67" s="3" t="s">
        <v>560</v>
      </c>
      <c r="U67" s="3">
        <v>0</v>
      </c>
      <c r="V67" s="3"/>
    </row>
    <row r="68" spans="1:2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7" t="s">
        <v>234</v>
      </c>
      <c r="B69" s="7"/>
      <c r="C69" s="7"/>
      <c r="D69" s="7" t="s">
        <v>561</v>
      </c>
      <c r="E69" s="7"/>
      <c r="F69" s="7"/>
      <c r="G69" s="7" t="s">
        <v>562</v>
      </c>
      <c r="H69" s="7"/>
      <c r="I69" s="7"/>
      <c r="J69" s="7"/>
      <c r="K69" s="7" t="s">
        <v>563</v>
      </c>
      <c r="L69" s="7" t="s">
        <v>564</v>
      </c>
      <c r="M69" s="7"/>
      <c r="N69" s="7"/>
      <c r="O69" s="7" t="s">
        <v>565</v>
      </c>
      <c r="P69" s="7"/>
      <c r="Q69" s="7"/>
      <c r="R69" s="7"/>
      <c r="S69" s="7" t="s">
        <v>566</v>
      </c>
      <c r="T69" s="7" t="s">
        <v>567</v>
      </c>
      <c r="U69" s="7">
        <v>0</v>
      </c>
      <c r="V69" s="7" t="s">
        <v>239</v>
      </c>
    </row>
    <row r="70" spans="1:22" x14ac:dyDescent="0.25">
      <c r="A70" s="7" t="s">
        <v>240</v>
      </c>
      <c r="B70" s="7"/>
      <c r="C70" s="7"/>
      <c r="D70" s="7" t="s">
        <v>568</v>
      </c>
      <c r="E70" s="7"/>
      <c r="F70" s="7"/>
      <c r="G70" s="7" t="s">
        <v>569</v>
      </c>
      <c r="H70" s="7"/>
      <c r="I70" s="7"/>
      <c r="J70" s="7"/>
      <c r="K70" s="7" t="s">
        <v>570</v>
      </c>
      <c r="L70" s="7" t="s">
        <v>571</v>
      </c>
      <c r="M70" s="7"/>
      <c r="N70" s="7"/>
      <c r="O70" s="7" t="s">
        <v>572</v>
      </c>
      <c r="P70" s="7"/>
      <c r="Q70" s="7"/>
      <c r="R70" s="7"/>
      <c r="S70" s="7" t="s">
        <v>573</v>
      </c>
      <c r="T70" s="7" t="s">
        <v>574</v>
      </c>
      <c r="U70" s="7">
        <v>0</v>
      </c>
      <c r="V70" s="7" t="s">
        <v>239</v>
      </c>
    </row>
    <row r="71" spans="1:22" x14ac:dyDescent="0.25">
      <c r="A71" s="7" t="s">
        <v>245</v>
      </c>
      <c r="B71" s="7"/>
      <c r="C71" s="7"/>
      <c r="D71" s="7" t="s">
        <v>575</v>
      </c>
      <c r="E71" s="7"/>
      <c r="F71" s="7"/>
      <c r="G71" s="7" t="s">
        <v>576</v>
      </c>
      <c r="H71" s="7"/>
      <c r="I71" s="7"/>
      <c r="J71" s="7"/>
      <c r="K71" s="7" t="s">
        <v>577</v>
      </c>
      <c r="L71" s="7" t="s">
        <v>578</v>
      </c>
      <c r="M71" s="7"/>
      <c r="N71" s="7"/>
      <c r="O71" s="7" t="s">
        <v>579</v>
      </c>
      <c r="P71" s="7"/>
      <c r="Q71" s="7"/>
      <c r="R71" s="7"/>
      <c r="S71" s="7" t="s">
        <v>580</v>
      </c>
      <c r="T71" s="7" t="s">
        <v>581</v>
      </c>
      <c r="U71" s="7">
        <v>0</v>
      </c>
      <c r="V71" s="7"/>
    </row>
    <row r="72" spans="1:22" x14ac:dyDescent="0.25">
      <c r="A72" s="7" t="s">
        <v>250</v>
      </c>
      <c r="B72" s="8">
        <v>42781</v>
      </c>
      <c r="C72" s="7" t="s">
        <v>251</v>
      </c>
      <c r="D72" s="7" t="s">
        <v>582</v>
      </c>
      <c r="E72" s="7" t="s">
        <v>253</v>
      </c>
      <c r="F72" s="7" t="s">
        <v>583</v>
      </c>
      <c r="G72" s="7" t="s">
        <v>255</v>
      </c>
      <c r="H72" s="7">
        <v>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4" spans="1:22" x14ac:dyDescent="0.25">
      <c r="A74" t="s">
        <v>256</v>
      </c>
    </row>
    <row r="75" spans="1:22" x14ac:dyDescent="0.25">
      <c r="A75" t="s">
        <v>257</v>
      </c>
    </row>
    <row r="76" spans="1:22" x14ac:dyDescent="0.25">
      <c r="A76" t="s">
        <v>258</v>
      </c>
    </row>
    <row r="78" spans="1:22" x14ac:dyDescent="0.25">
      <c r="A78" t="s">
        <v>259</v>
      </c>
    </row>
    <row r="79" spans="1:22" x14ac:dyDescent="0.25">
      <c r="A79" t="s">
        <v>260</v>
      </c>
    </row>
    <row r="80" spans="1:22" x14ac:dyDescent="0.25">
      <c r="A80" t="s">
        <v>42</v>
      </c>
      <c r="B80" t="s">
        <v>45</v>
      </c>
      <c r="C80" t="s">
        <v>48</v>
      </c>
      <c r="D80" t="s">
        <v>261</v>
      </c>
      <c r="E80" t="s">
        <v>262</v>
      </c>
      <c r="F80" t="s">
        <v>263</v>
      </c>
      <c r="G80" t="s">
        <v>264</v>
      </c>
      <c r="H80" t="s">
        <v>265</v>
      </c>
      <c r="I80" t="s">
        <v>266</v>
      </c>
      <c r="J80" t="s">
        <v>62</v>
      </c>
      <c r="K80" t="s">
        <v>63</v>
      </c>
    </row>
    <row r="81" spans="1:11" x14ac:dyDescent="0.25">
      <c r="B81" t="s">
        <v>66</v>
      </c>
      <c r="C81" t="s">
        <v>66</v>
      </c>
      <c r="D81" t="s">
        <v>69</v>
      </c>
      <c r="E81" t="s">
        <v>69</v>
      </c>
      <c r="F81" t="s">
        <v>66</v>
      </c>
      <c r="G81" t="s">
        <v>66</v>
      </c>
      <c r="H81" t="s">
        <v>69</v>
      </c>
      <c r="I81" t="s">
        <v>69</v>
      </c>
      <c r="J81" t="s">
        <v>69</v>
      </c>
      <c r="K81" t="s">
        <v>69</v>
      </c>
    </row>
    <row r="83" spans="1:11" x14ac:dyDescent="0.25">
      <c r="A83" t="s">
        <v>267</v>
      </c>
      <c r="B83" t="s">
        <v>268</v>
      </c>
    </row>
    <row r="84" spans="1:11" x14ac:dyDescent="0.25">
      <c r="A84" t="s">
        <v>269</v>
      </c>
      <c r="B84" t="s">
        <v>584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A52" workbookViewId="0">
      <selection activeCell="O89" sqref="O89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  <c r="B2" s="1">
        <v>42909</v>
      </c>
    </row>
    <row r="3" spans="1:2" x14ac:dyDescent="0.25">
      <c r="A3" t="s">
        <v>2</v>
      </c>
      <c r="B3" s="1">
        <v>42938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>
        <v>21749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t="s">
        <v>585</v>
      </c>
    </row>
    <row r="8" spans="1:2" x14ac:dyDescent="0.25">
      <c r="A8" t="s">
        <v>10</v>
      </c>
    </row>
    <row r="9" spans="1:2" x14ac:dyDescent="0.25">
      <c r="A9" t="s">
        <v>11</v>
      </c>
      <c r="B9" t="s">
        <v>586</v>
      </c>
    </row>
    <row r="10" spans="1:2" x14ac:dyDescent="0.25">
      <c r="A10" t="s">
        <v>13</v>
      </c>
      <c r="B10" t="s">
        <v>273</v>
      </c>
    </row>
    <row r="11" spans="1:2" x14ac:dyDescent="0.25">
      <c r="A11" t="s">
        <v>15</v>
      </c>
      <c r="B11" s="1">
        <v>42912</v>
      </c>
    </row>
    <row r="12" spans="1:2" x14ac:dyDescent="0.25">
      <c r="A12" t="s">
        <v>16</v>
      </c>
      <c r="B12" t="s">
        <v>587</v>
      </c>
    </row>
    <row r="13" spans="1:2" x14ac:dyDescent="0.25">
      <c r="A13" t="s">
        <v>18</v>
      </c>
      <c r="B13" t="s">
        <v>588</v>
      </c>
    </row>
    <row r="14" spans="1:2" x14ac:dyDescent="0.25">
      <c r="A14" t="s">
        <v>20</v>
      </c>
      <c r="B14" t="s">
        <v>589</v>
      </c>
    </row>
    <row r="15" spans="1:2" x14ac:dyDescent="0.25">
      <c r="A15" t="s">
        <v>22</v>
      </c>
    </row>
    <row r="16" spans="1:2" x14ac:dyDescent="0.25">
      <c r="A16" t="s">
        <v>23</v>
      </c>
      <c r="B16" t="s">
        <v>24</v>
      </c>
    </row>
    <row r="17" spans="1:2" x14ac:dyDescent="0.25">
      <c r="A17" t="s">
        <v>25</v>
      </c>
      <c r="B17">
        <v>7074</v>
      </c>
    </row>
    <row r="18" spans="1:2" x14ac:dyDescent="0.25">
      <c r="A18" t="s">
        <v>26</v>
      </c>
    </row>
    <row r="19" spans="1:2" x14ac:dyDescent="0.25">
      <c r="A19" t="s">
        <v>27</v>
      </c>
      <c r="B19" t="s">
        <v>590</v>
      </c>
    </row>
    <row r="20" spans="1:2" x14ac:dyDescent="0.25">
      <c r="A20" t="s">
        <v>29</v>
      </c>
    </row>
    <row r="21" spans="1:2" x14ac:dyDescent="0.25">
      <c r="A21" t="s">
        <v>30</v>
      </c>
    </row>
    <row r="22" spans="1:2" x14ac:dyDescent="0.25">
      <c r="A22" t="s">
        <v>31</v>
      </c>
    </row>
    <row r="23" spans="1:2" x14ac:dyDescent="0.25">
      <c r="A23" t="s">
        <v>32</v>
      </c>
    </row>
    <row r="24" spans="1:2" x14ac:dyDescent="0.25">
      <c r="A24" t="s">
        <v>33</v>
      </c>
    </row>
    <row r="25" spans="1:2" x14ac:dyDescent="0.25">
      <c r="A25" t="s">
        <v>34</v>
      </c>
    </row>
    <row r="26" spans="1:2" x14ac:dyDescent="0.25">
      <c r="A26" t="s">
        <v>35</v>
      </c>
    </row>
    <row r="27" spans="1:2" x14ac:dyDescent="0.25">
      <c r="A27" t="s">
        <v>36</v>
      </c>
    </row>
    <row r="28" spans="1:2" x14ac:dyDescent="0.25">
      <c r="A28" t="s">
        <v>37</v>
      </c>
    </row>
    <row r="29" spans="1:2" x14ac:dyDescent="0.25">
      <c r="A29" t="s">
        <v>38</v>
      </c>
    </row>
    <row r="30" spans="1:2" x14ac:dyDescent="0.25">
      <c r="A30" t="s">
        <v>39</v>
      </c>
    </row>
    <row r="31" spans="1:2" x14ac:dyDescent="0.25">
      <c r="A31" t="s">
        <v>40</v>
      </c>
    </row>
    <row r="32" spans="1:2" x14ac:dyDescent="0.25">
      <c r="A32" t="s">
        <v>41</v>
      </c>
    </row>
    <row r="34" spans="1:22" x14ac:dyDescent="0.25">
      <c r="A34" s="3" t="s">
        <v>42</v>
      </c>
      <c r="B34" s="3" t="s">
        <v>43</v>
      </c>
      <c r="C34" s="3" t="s">
        <v>44</v>
      </c>
      <c r="D34" s="3" t="s">
        <v>45</v>
      </c>
      <c r="E34" s="3" t="s">
        <v>46</v>
      </c>
      <c r="F34" s="3" t="s">
        <v>47</v>
      </c>
      <c r="G34" s="3" t="s">
        <v>48</v>
      </c>
      <c r="H34" s="3" t="s">
        <v>49</v>
      </c>
      <c r="I34" s="3" t="s">
        <v>50</v>
      </c>
      <c r="J34" s="3" t="s">
        <v>51</v>
      </c>
      <c r="K34" s="3" t="s">
        <v>52</v>
      </c>
      <c r="L34" s="3" t="s">
        <v>54</v>
      </c>
      <c r="M34" s="3" t="s">
        <v>55</v>
      </c>
      <c r="N34" s="3" t="s">
        <v>56</v>
      </c>
      <c r="O34" s="3" t="s">
        <v>57</v>
      </c>
      <c r="P34" s="3" t="s">
        <v>58</v>
      </c>
      <c r="Q34" s="3" t="s">
        <v>59</v>
      </c>
      <c r="R34" s="3" t="s">
        <v>60</v>
      </c>
      <c r="S34" s="3" t="s">
        <v>61</v>
      </c>
      <c r="T34" s="3" t="s">
        <v>62</v>
      </c>
      <c r="U34" s="3" t="s">
        <v>63</v>
      </c>
      <c r="V34" s="3" t="s">
        <v>64</v>
      </c>
    </row>
    <row r="35" spans="1:22" x14ac:dyDescent="0.25">
      <c r="A35" s="3"/>
      <c r="B35" s="3"/>
      <c r="C35" s="3" t="s">
        <v>65</v>
      </c>
      <c r="D35" s="3" t="s">
        <v>66</v>
      </c>
      <c r="E35" s="3" t="s">
        <v>67</v>
      </c>
      <c r="F35" s="3" t="s">
        <v>68</v>
      </c>
      <c r="G35" s="3" t="s">
        <v>66</v>
      </c>
      <c r="H35" s="3" t="s">
        <v>67</v>
      </c>
      <c r="I35" s="3" t="s">
        <v>68</v>
      </c>
      <c r="J35" s="3" t="s">
        <v>67</v>
      </c>
      <c r="K35" s="3" t="s">
        <v>66</v>
      </c>
      <c r="L35" s="3" t="s">
        <v>70</v>
      </c>
      <c r="M35" s="3" t="s">
        <v>67</v>
      </c>
      <c r="N35" s="3" t="s">
        <v>68</v>
      </c>
      <c r="O35" s="3" t="s">
        <v>70</v>
      </c>
      <c r="P35" s="3" t="s">
        <v>67</v>
      </c>
      <c r="Q35" s="3" t="s">
        <v>68</v>
      </c>
      <c r="R35" s="3" t="s">
        <v>67</v>
      </c>
      <c r="S35" s="3" t="s">
        <v>70</v>
      </c>
      <c r="T35" s="3" t="s">
        <v>69</v>
      </c>
      <c r="U35" s="3" t="s">
        <v>69</v>
      </c>
      <c r="V35" s="3"/>
    </row>
    <row r="36" spans="1:22" x14ac:dyDescent="0.25">
      <c r="A36" s="4">
        <v>42909</v>
      </c>
      <c r="B36" s="3">
        <v>2</v>
      </c>
      <c r="C36" s="3">
        <v>24</v>
      </c>
      <c r="D36" s="3" t="s">
        <v>591</v>
      </c>
      <c r="E36" s="3">
        <v>74</v>
      </c>
      <c r="F36" s="5">
        <v>42861</v>
      </c>
      <c r="G36" s="3" t="s">
        <v>592</v>
      </c>
      <c r="H36" s="3" t="s">
        <v>593</v>
      </c>
      <c r="I36" s="5">
        <v>42771</v>
      </c>
      <c r="J36" s="5">
        <v>42814</v>
      </c>
      <c r="K36" s="3" t="s">
        <v>594</v>
      </c>
      <c r="L36" s="3" t="s">
        <v>595</v>
      </c>
      <c r="M36" s="3" t="s">
        <v>596</v>
      </c>
      <c r="N36" s="3">
        <v>6</v>
      </c>
      <c r="O36" s="3" t="s">
        <v>597</v>
      </c>
      <c r="P36" s="3" t="s">
        <v>593</v>
      </c>
      <c r="Q36" s="3">
        <v>5</v>
      </c>
      <c r="R36" s="5">
        <v>42786</v>
      </c>
      <c r="S36" s="3">
        <v>11</v>
      </c>
      <c r="T36" s="3" t="s">
        <v>598</v>
      </c>
      <c r="U36" s="3">
        <v>0</v>
      </c>
      <c r="V36" s="3" t="s">
        <v>74</v>
      </c>
    </row>
    <row r="37" spans="1:22" x14ac:dyDescent="0.25">
      <c r="A37" s="4">
        <v>42910</v>
      </c>
      <c r="B37" s="3">
        <v>19</v>
      </c>
      <c r="C37" s="3">
        <v>24</v>
      </c>
      <c r="D37" s="3" t="s">
        <v>599</v>
      </c>
      <c r="E37" s="3" t="s">
        <v>486</v>
      </c>
      <c r="F37" s="5">
        <v>42861</v>
      </c>
      <c r="G37" s="3" t="s">
        <v>600</v>
      </c>
      <c r="H37" s="3" t="s">
        <v>593</v>
      </c>
      <c r="I37" s="5">
        <v>42771</v>
      </c>
      <c r="J37" s="5">
        <v>42874</v>
      </c>
      <c r="K37" s="3" t="s">
        <v>601</v>
      </c>
      <c r="L37" s="3" t="s">
        <v>602</v>
      </c>
      <c r="M37" s="3" t="s">
        <v>444</v>
      </c>
      <c r="N37" s="3">
        <v>6</v>
      </c>
      <c r="O37" s="3" t="s">
        <v>603</v>
      </c>
      <c r="P37" s="3" t="s">
        <v>593</v>
      </c>
      <c r="Q37" s="3">
        <v>5</v>
      </c>
      <c r="R37" s="5">
        <v>42785</v>
      </c>
      <c r="S37" s="3" t="s">
        <v>604</v>
      </c>
      <c r="T37" s="3" t="s">
        <v>605</v>
      </c>
      <c r="U37" s="3">
        <v>0</v>
      </c>
      <c r="V37" s="3" t="s">
        <v>74</v>
      </c>
    </row>
    <row r="38" spans="1:22" x14ac:dyDescent="0.25">
      <c r="A38" s="4">
        <v>42911</v>
      </c>
      <c r="B38" s="3"/>
      <c r="C38" s="3">
        <v>24</v>
      </c>
      <c r="D38" s="3" t="s">
        <v>606</v>
      </c>
      <c r="E38" s="3" t="s">
        <v>596</v>
      </c>
      <c r="F38" s="5">
        <v>42861</v>
      </c>
      <c r="G38" s="3" t="s">
        <v>607</v>
      </c>
      <c r="H38" s="3" t="s">
        <v>608</v>
      </c>
      <c r="I38" s="5">
        <v>42771</v>
      </c>
      <c r="J38" s="5">
        <v>42966</v>
      </c>
      <c r="K38" s="3" t="s">
        <v>609</v>
      </c>
      <c r="L38" s="3" t="s">
        <v>610</v>
      </c>
      <c r="M38" s="3" t="s">
        <v>350</v>
      </c>
      <c r="N38" s="3">
        <v>6</v>
      </c>
      <c r="O38" s="3" t="s">
        <v>611</v>
      </c>
      <c r="P38" s="3" t="s">
        <v>612</v>
      </c>
      <c r="Q38" s="3">
        <v>5</v>
      </c>
      <c r="R38" s="5">
        <v>42874</v>
      </c>
      <c r="S38" s="3" t="s">
        <v>613</v>
      </c>
      <c r="T38" s="6">
        <v>29587</v>
      </c>
      <c r="U38" s="3">
        <v>0</v>
      </c>
      <c r="V38" s="3" t="s">
        <v>74</v>
      </c>
    </row>
    <row r="39" spans="1:22" x14ac:dyDescent="0.25">
      <c r="A39" s="4">
        <v>42912</v>
      </c>
      <c r="B39" s="3">
        <v>19</v>
      </c>
      <c r="C39" s="3">
        <v>24</v>
      </c>
      <c r="D39" s="3" t="s">
        <v>614</v>
      </c>
      <c r="E39" s="3" t="s">
        <v>522</v>
      </c>
      <c r="F39" s="5">
        <v>42861</v>
      </c>
      <c r="G39" s="3" t="s">
        <v>615</v>
      </c>
      <c r="H39" s="3" t="s">
        <v>616</v>
      </c>
      <c r="I39" s="5">
        <v>42771</v>
      </c>
      <c r="J39" s="5">
        <v>42786</v>
      </c>
      <c r="K39" s="3" t="s">
        <v>617</v>
      </c>
      <c r="L39" s="3" t="s">
        <v>618</v>
      </c>
      <c r="M39" s="3" t="s">
        <v>619</v>
      </c>
      <c r="N39" s="3">
        <v>6</v>
      </c>
      <c r="O39" s="3" t="s">
        <v>620</v>
      </c>
      <c r="P39" s="3" t="s">
        <v>616</v>
      </c>
      <c r="Q39" s="3">
        <v>5</v>
      </c>
      <c r="R39" s="3">
        <v>20</v>
      </c>
      <c r="S39" s="3" t="s">
        <v>621</v>
      </c>
      <c r="T39" s="3" t="s">
        <v>622</v>
      </c>
      <c r="U39" s="3">
        <v>0</v>
      </c>
      <c r="V39" s="3" t="s">
        <v>74</v>
      </c>
    </row>
    <row r="40" spans="1:22" x14ac:dyDescent="0.25">
      <c r="A40" s="4">
        <v>42913</v>
      </c>
      <c r="B40" s="3"/>
      <c r="C40" s="3">
        <v>24</v>
      </c>
      <c r="D40" s="3" t="s">
        <v>623</v>
      </c>
      <c r="E40" s="3" t="s">
        <v>481</v>
      </c>
      <c r="F40" s="5">
        <v>42800</v>
      </c>
      <c r="G40" s="3" t="s">
        <v>624</v>
      </c>
      <c r="H40" s="3" t="s">
        <v>625</v>
      </c>
      <c r="I40" s="5">
        <v>42771</v>
      </c>
      <c r="J40" s="5">
        <v>42814</v>
      </c>
      <c r="K40" s="3" t="s">
        <v>626</v>
      </c>
      <c r="L40" s="3" t="s">
        <v>627</v>
      </c>
      <c r="M40" s="3" t="s">
        <v>486</v>
      </c>
      <c r="N40" s="3">
        <v>6</v>
      </c>
      <c r="O40" s="3" t="s">
        <v>628</v>
      </c>
      <c r="P40" s="3" t="s">
        <v>625</v>
      </c>
      <c r="Q40" s="3">
        <v>5</v>
      </c>
      <c r="R40" s="3">
        <v>20</v>
      </c>
      <c r="S40" s="3" t="s">
        <v>629</v>
      </c>
      <c r="T40" s="3" t="s">
        <v>630</v>
      </c>
      <c r="U40" s="3">
        <v>0</v>
      </c>
      <c r="V40" s="3" t="s">
        <v>74</v>
      </c>
    </row>
    <row r="41" spans="1:22" x14ac:dyDescent="0.25">
      <c r="A41" s="4">
        <v>42914</v>
      </c>
      <c r="B41" s="3">
        <v>19</v>
      </c>
      <c r="C41" s="3">
        <v>24</v>
      </c>
      <c r="D41" s="3" t="s">
        <v>631</v>
      </c>
      <c r="E41" s="3" t="s">
        <v>318</v>
      </c>
      <c r="F41" s="5">
        <v>42861</v>
      </c>
      <c r="G41" s="3" t="s">
        <v>632</v>
      </c>
      <c r="H41" s="3" t="s">
        <v>79</v>
      </c>
      <c r="I41" s="5">
        <v>42771</v>
      </c>
      <c r="J41" s="5">
        <v>42935</v>
      </c>
      <c r="K41" s="3" t="s">
        <v>633</v>
      </c>
      <c r="L41" s="3" t="s">
        <v>634</v>
      </c>
      <c r="M41" s="3" t="s">
        <v>635</v>
      </c>
      <c r="N41" s="3">
        <v>6</v>
      </c>
      <c r="O41" s="3" t="s">
        <v>636</v>
      </c>
      <c r="P41" s="3" t="s">
        <v>79</v>
      </c>
      <c r="Q41" s="3">
        <v>5</v>
      </c>
      <c r="R41" s="5">
        <v>42844</v>
      </c>
      <c r="S41" s="3" t="s">
        <v>637</v>
      </c>
      <c r="T41" s="3" t="s">
        <v>638</v>
      </c>
      <c r="U41" s="3">
        <v>0</v>
      </c>
      <c r="V41" s="3" t="s">
        <v>74</v>
      </c>
    </row>
    <row r="42" spans="1:22" x14ac:dyDescent="0.25">
      <c r="A42" s="4">
        <v>42915</v>
      </c>
      <c r="B42" s="3">
        <v>19</v>
      </c>
      <c r="C42" s="3">
        <v>24</v>
      </c>
      <c r="D42" s="3" t="s">
        <v>639</v>
      </c>
      <c r="E42" s="3" t="s">
        <v>640</v>
      </c>
      <c r="F42" s="5">
        <v>42861</v>
      </c>
      <c r="G42" s="3" t="s">
        <v>641</v>
      </c>
      <c r="H42" s="3">
        <v>53</v>
      </c>
      <c r="I42" s="5">
        <v>42799</v>
      </c>
      <c r="J42" s="5">
        <v>42755</v>
      </c>
      <c r="K42" s="3" t="s">
        <v>642</v>
      </c>
      <c r="L42" s="3" t="s">
        <v>643</v>
      </c>
      <c r="M42" s="3" t="s">
        <v>644</v>
      </c>
      <c r="N42" s="3">
        <v>6</v>
      </c>
      <c r="O42" s="3" t="s">
        <v>645</v>
      </c>
      <c r="P42" s="3">
        <v>53</v>
      </c>
      <c r="Q42" s="3">
        <v>5</v>
      </c>
      <c r="R42" s="5">
        <v>42966</v>
      </c>
      <c r="S42" s="3" t="s">
        <v>646</v>
      </c>
      <c r="T42" s="6">
        <v>23012</v>
      </c>
      <c r="U42" s="3">
        <v>0</v>
      </c>
      <c r="V42" s="3" t="s">
        <v>74</v>
      </c>
    </row>
    <row r="43" spans="1:22" x14ac:dyDescent="0.25">
      <c r="A43" s="4">
        <v>42916</v>
      </c>
      <c r="B43" s="3" t="s">
        <v>647</v>
      </c>
      <c r="C43" s="3">
        <v>24</v>
      </c>
      <c r="D43" s="3" t="s">
        <v>648</v>
      </c>
      <c r="E43" s="3" t="s">
        <v>481</v>
      </c>
      <c r="F43" s="5">
        <v>42831</v>
      </c>
      <c r="G43" s="3" t="s">
        <v>649</v>
      </c>
      <c r="H43" s="3" t="s">
        <v>79</v>
      </c>
      <c r="I43" s="5">
        <v>42799</v>
      </c>
      <c r="J43" s="5">
        <v>42906</v>
      </c>
      <c r="K43" s="3" t="s">
        <v>650</v>
      </c>
      <c r="L43" s="3" t="s">
        <v>651</v>
      </c>
      <c r="M43" s="3" t="s">
        <v>486</v>
      </c>
      <c r="N43" s="3">
        <v>6</v>
      </c>
      <c r="O43" s="3" t="s">
        <v>652</v>
      </c>
      <c r="P43" s="3" t="s">
        <v>79</v>
      </c>
      <c r="Q43" s="3">
        <v>5</v>
      </c>
      <c r="R43" s="5">
        <v>42814</v>
      </c>
      <c r="S43" s="3" t="s">
        <v>653</v>
      </c>
      <c r="T43" s="3" t="s">
        <v>654</v>
      </c>
      <c r="U43" s="3">
        <v>0</v>
      </c>
      <c r="V43" s="3" t="s">
        <v>74</v>
      </c>
    </row>
    <row r="44" spans="1:22" x14ac:dyDescent="0.25">
      <c r="A44" s="4">
        <v>42917</v>
      </c>
      <c r="B44" s="3">
        <v>19</v>
      </c>
      <c r="C44" s="3">
        <v>24</v>
      </c>
      <c r="D44" s="3" t="s">
        <v>655</v>
      </c>
      <c r="E44" s="3" t="s">
        <v>455</v>
      </c>
      <c r="F44" s="5">
        <v>42831</v>
      </c>
      <c r="G44" s="3" t="s">
        <v>656</v>
      </c>
      <c r="H44" s="3" t="s">
        <v>657</v>
      </c>
      <c r="I44" s="5">
        <v>42771</v>
      </c>
      <c r="J44" s="5">
        <v>42998</v>
      </c>
      <c r="K44" s="3" t="s">
        <v>658</v>
      </c>
      <c r="L44" s="3" t="s">
        <v>659</v>
      </c>
      <c r="M44" s="3" t="s">
        <v>459</v>
      </c>
      <c r="N44" s="3">
        <v>6</v>
      </c>
      <c r="O44" s="3" t="s">
        <v>660</v>
      </c>
      <c r="P44" s="3" t="s">
        <v>657</v>
      </c>
      <c r="Q44" s="3">
        <v>5</v>
      </c>
      <c r="R44" s="5">
        <v>42906</v>
      </c>
      <c r="S44" s="3" t="s">
        <v>661</v>
      </c>
      <c r="T44" s="3" t="s">
        <v>662</v>
      </c>
      <c r="U44" s="3">
        <v>0</v>
      </c>
      <c r="V44" s="3" t="s">
        <v>74</v>
      </c>
    </row>
    <row r="45" spans="1:22" x14ac:dyDescent="0.25">
      <c r="A45" s="4">
        <v>42918</v>
      </c>
      <c r="B45" s="3">
        <v>19</v>
      </c>
      <c r="C45" s="3">
        <v>24</v>
      </c>
      <c r="D45" s="3" t="s">
        <v>663</v>
      </c>
      <c r="E45" s="3" t="s">
        <v>596</v>
      </c>
      <c r="F45" s="5">
        <v>42831</v>
      </c>
      <c r="G45" s="3" t="s">
        <v>664</v>
      </c>
      <c r="H45" s="3" t="s">
        <v>79</v>
      </c>
      <c r="I45" s="5">
        <v>42771</v>
      </c>
      <c r="J45" s="3">
        <v>21</v>
      </c>
      <c r="K45" s="3" t="s">
        <v>665</v>
      </c>
      <c r="L45" s="3" t="s">
        <v>666</v>
      </c>
      <c r="M45" s="3" t="s">
        <v>667</v>
      </c>
      <c r="N45" s="3">
        <v>6</v>
      </c>
      <c r="O45" s="3" t="s">
        <v>668</v>
      </c>
      <c r="P45" s="3">
        <v>53</v>
      </c>
      <c r="Q45" s="3">
        <v>5</v>
      </c>
      <c r="R45" s="5">
        <v>42906</v>
      </c>
      <c r="S45" s="3" t="s">
        <v>669</v>
      </c>
      <c r="T45" s="3" t="s">
        <v>670</v>
      </c>
      <c r="U45" s="3">
        <v>0</v>
      </c>
      <c r="V45" s="3" t="s">
        <v>74</v>
      </c>
    </row>
    <row r="46" spans="1:22" x14ac:dyDescent="0.25">
      <c r="A46" s="4">
        <v>42919</v>
      </c>
      <c r="B46" s="3"/>
      <c r="C46" s="3">
        <v>24</v>
      </c>
      <c r="D46" s="3" t="s">
        <v>671</v>
      </c>
      <c r="E46" s="3" t="s">
        <v>318</v>
      </c>
      <c r="F46" s="5">
        <v>42861</v>
      </c>
      <c r="G46" s="3" t="s">
        <v>672</v>
      </c>
      <c r="H46" s="3" t="s">
        <v>673</v>
      </c>
      <c r="I46" s="5">
        <v>42771</v>
      </c>
      <c r="J46" s="5">
        <v>42966</v>
      </c>
      <c r="K46" s="3" t="s">
        <v>674</v>
      </c>
      <c r="L46" s="3" t="s">
        <v>675</v>
      </c>
      <c r="M46" s="3" t="s">
        <v>635</v>
      </c>
      <c r="N46" s="3">
        <v>6</v>
      </c>
      <c r="O46" s="3" t="s">
        <v>676</v>
      </c>
      <c r="P46" s="3" t="s">
        <v>79</v>
      </c>
      <c r="Q46" s="3">
        <v>5</v>
      </c>
      <c r="R46" s="5">
        <v>42844</v>
      </c>
      <c r="S46" s="3" t="s">
        <v>677</v>
      </c>
      <c r="T46" s="3" t="s">
        <v>678</v>
      </c>
      <c r="U46" s="3">
        <v>0</v>
      </c>
      <c r="V46" s="3" t="s">
        <v>74</v>
      </c>
    </row>
    <row r="47" spans="1:22" x14ac:dyDescent="0.25">
      <c r="A47" s="4">
        <v>42920</v>
      </c>
      <c r="B47" s="3"/>
      <c r="C47" s="3">
        <v>24</v>
      </c>
      <c r="D47" s="3" t="s">
        <v>679</v>
      </c>
      <c r="E47" s="3" t="s">
        <v>680</v>
      </c>
      <c r="F47" s="5">
        <v>42861</v>
      </c>
      <c r="G47" s="3" t="s">
        <v>681</v>
      </c>
      <c r="H47" s="3" t="s">
        <v>311</v>
      </c>
      <c r="I47" s="5">
        <v>42771</v>
      </c>
      <c r="J47" s="5">
        <v>42996</v>
      </c>
      <c r="K47" s="3" t="s">
        <v>682</v>
      </c>
      <c r="L47" s="3" t="s">
        <v>683</v>
      </c>
      <c r="M47" s="3" t="s">
        <v>684</v>
      </c>
      <c r="N47" s="3">
        <v>6</v>
      </c>
      <c r="O47" s="3" t="s">
        <v>685</v>
      </c>
      <c r="P47" s="3" t="s">
        <v>686</v>
      </c>
      <c r="Q47" s="3">
        <v>5</v>
      </c>
      <c r="R47" s="5">
        <v>42873</v>
      </c>
      <c r="S47" s="6">
        <v>13820</v>
      </c>
      <c r="T47" s="5">
        <v>42887</v>
      </c>
      <c r="U47" s="3">
        <v>0</v>
      </c>
      <c r="V47" s="3" t="s">
        <v>74</v>
      </c>
    </row>
    <row r="48" spans="1:22" x14ac:dyDescent="0.25">
      <c r="A48" s="4">
        <v>42921</v>
      </c>
      <c r="B48" s="3">
        <v>19</v>
      </c>
      <c r="C48" s="3">
        <v>24</v>
      </c>
      <c r="D48" s="3" t="s">
        <v>687</v>
      </c>
      <c r="E48" s="3" t="s">
        <v>688</v>
      </c>
      <c r="F48" s="5">
        <v>42861</v>
      </c>
      <c r="G48" s="3" t="s">
        <v>689</v>
      </c>
      <c r="H48" s="3" t="s">
        <v>98</v>
      </c>
      <c r="I48" s="5">
        <v>42771</v>
      </c>
      <c r="J48" s="5">
        <v>42874</v>
      </c>
      <c r="K48" s="3" t="s">
        <v>690</v>
      </c>
      <c r="L48" s="3" t="s">
        <v>691</v>
      </c>
      <c r="M48" s="3" t="s">
        <v>309</v>
      </c>
      <c r="N48" s="3">
        <v>6</v>
      </c>
      <c r="O48" s="3" t="s">
        <v>692</v>
      </c>
      <c r="P48" s="3" t="s">
        <v>98</v>
      </c>
      <c r="Q48" s="3">
        <v>5</v>
      </c>
      <c r="R48" s="5">
        <v>42785</v>
      </c>
      <c r="S48" s="3" t="s">
        <v>693</v>
      </c>
      <c r="T48" s="3" t="s">
        <v>694</v>
      </c>
      <c r="U48" s="3">
        <v>0</v>
      </c>
      <c r="V48" s="3" t="s">
        <v>74</v>
      </c>
    </row>
    <row r="49" spans="1:22" x14ac:dyDescent="0.25">
      <c r="A49" s="4">
        <v>42922</v>
      </c>
      <c r="B49" s="3"/>
      <c r="C49" s="3">
        <v>24</v>
      </c>
      <c r="D49" s="3" t="s">
        <v>695</v>
      </c>
      <c r="E49" s="3" t="s">
        <v>619</v>
      </c>
      <c r="F49" s="5">
        <v>42892</v>
      </c>
      <c r="G49" s="3" t="s">
        <v>696</v>
      </c>
      <c r="H49" s="3" t="s">
        <v>657</v>
      </c>
      <c r="I49" s="5">
        <v>42771</v>
      </c>
      <c r="J49" s="5">
        <v>42967</v>
      </c>
      <c r="K49" s="3" t="s">
        <v>697</v>
      </c>
      <c r="L49" s="3" t="s">
        <v>698</v>
      </c>
      <c r="M49" s="3" t="s">
        <v>459</v>
      </c>
      <c r="N49" s="3">
        <v>6</v>
      </c>
      <c r="O49" s="3" t="s">
        <v>699</v>
      </c>
      <c r="P49" s="3" t="s">
        <v>657</v>
      </c>
      <c r="Q49" s="3">
        <v>5</v>
      </c>
      <c r="R49" s="5">
        <v>42906</v>
      </c>
      <c r="S49" s="3" t="s">
        <v>700</v>
      </c>
      <c r="T49" s="3" t="s">
        <v>701</v>
      </c>
      <c r="U49" s="3">
        <v>0</v>
      </c>
      <c r="V49" s="3" t="s">
        <v>74</v>
      </c>
    </row>
    <row r="50" spans="1:22" x14ac:dyDescent="0.25">
      <c r="A50" s="4">
        <v>42923</v>
      </c>
      <c r="B50" s="3">
        <v>19</v>
      </c>
      <c r="C50" s="3">
        <v>24</v>
      </c>
      <c r="D50" s="3" t="s">
        <v>702</v>
      </c>
      <c r="E50" s="3" t="s">
        <v>596</v>
      </c>
      <c r="F50" s="5">
        <v>42861</v>
      </c>
      <c r="G50" s="3" t="s">
        <v>703</v>
      </c>
      <c r="H50" s="3" t="s">
        <v>85</v>
      </c>
      <c r="I50" s="5">
        <v>42771</v>
      </c>
      <c r="J50" s="5">
        <v>42967</v>
      </c>
      <c r="K50" s="3" t="s">
        <v>704</v>
      </c>
      <c r="L50" s="3" t="s">
        <v>705</v>
      </c>
      <c r="M50" s="3" t="s">
        <v>667</v>
      </c>
      <c r="N50" s="3">
        <v>6</v>
      </c>
      <c r="O50" s="3" t="s">
        <v>706</v>
      </c>
      <c r="P50" s="3" t="s">
        <v>85</v>
      </c>
      <c r="Q50" s="3">
        <v>5</v>
      </c>
      <c r="R50" s="5">
        <v>42875</v>
      </c>
      <c r="S50" s="3" t="s">
        <v>707</v>
      </c>
      <c r="T50" s="3" t="s">
        <v>708</v>
      </c>
      <c r="U50" s="3">
        <v>0</v>
      </c>
      <c r="V50" s="3" t="s">
        <v>74</v>
      </c>
    </row>
    <row r="51" spans="1:22" x14ac:dyDescent="0.25">
      <c r="A51" s="4">
        <v>42924</v>
      </c>
      <c r="B51" s="3">
        <v>19</v>
      </c>
      <c r="C51" s="3">
        <v>24</v>
      </c>
      <c r="D51" s="3" t="s">
        <v>709</v>
      </c>
      <c r="E51" s="3" t="s">
        <v>459</v>
      </c>
      <c r="F51" s="5">
        <v>42861</v>
      </c>
      <c r="G51" s="3" t="s">
        <v>710</v>
      </c>
      <c r="H51" s="3" t="s">
        <v>711</v>
      </c>
      <c r="I51" s="5">
        <v>42771</v>
      </c>
      <c r="J51" s="5">
        <v>42967</v>
      </c>
      <c r="K51" s="3" t="s">
        <v>712</v>
      </c>
      <c r="L51" s="3" t="s">
        <v>713</v>
      </c>
      <c r="M51" s="3" t="s">
        <v>714</v>
      </c>
      <c r="N51" s="3">
        <v>6</v>
      </c>
      <c r="O51" s="3" t="s">
        <v>715</v>
      </c>
      <c r="P51" s="3" t="s">
        <v>711</v>
      </c>
      <c r="Q51" s="3">
        <v>5</v>
      </c>
      <c r="R51" s="5">
        <v>42875</v>
      </c>
      <c r="S51" s="3" t="s">
        <v>716</v>
      </c>
      <c r="T51" s="3" t="s">
        <v>717</v>
      </c>
      <c r="U51" s="3">
        <v>0</v>
      </c>
      <c r="V51" s="3" t="s">
        <v>74</v>
      </c>
    </row>
    <row r="52" spans="1:22" x14ac:dyDescent="0.25">
      <c r="A52" s="4">
        <v>42925</v>
      </c>
      <c r="B52" s="3">
        <v>19</v>
      </c>
      <c r="C52" s="3">
        <v>24</v>
      </c>
      <c r="D52" s="3" t="s">
        <v>718</v>
      </c>
      <c r="E52" s="3" t="s">
        <v>714</v>
      </c>
      <c r="F52" s="5">
        <v>42892</v>
      </c>
      <c r="G52" s="3" t="s">
        <v>719</v>
      </c>
      <c r="H52" s="3" t="s">
        <v>711</v>
      </c>
      <c r="I52" s="5">
        <v>42771</v>
      </c>
      <c r="J52" s="5">
        <v>42875</v>
      </c>
      <c r="K52" s="3" t="s">
        <v>720</v>
      </c>
      <c r="L52" s="3" t="s">
        <v>721</v>
      </c>
      <c r="M52" s="3" t="s">
        <v>481</v>
      </c>
      <c r="N52" s="3">
        <v>6</v>
      </c>
      <c r="O52" s="3" t="s">
        <v>722</v>
      </c>
      <c r="P52" s="3" t="s">
        <v>711</v>
      </c>
      <c r="Q52" s="3">
        <v>5</v>
      </c>
      <c r="R52" s="5">
        <v>42786</v>
      </c>
      <c r="S52" s="3" t="s">
        <v>723</v>
      </c>
      <c r="T52" s="3" t="s">
        <v>724</v>
      </c>
      <c r="U52" s="3">
        <v>0</v>
      </c>
      <c r="V52" s="3" t="s">
        <v>74</v>
      </c>
    </row>
    <row r="53" spans="1:22" x14ac:dyDescent="0.25">
      <c r="A53" s="4">
        <v>42926</v>
      </c>
      <c r="B53" s="3">
        <v>19</v>
      </c>
      <c r="C53" s="3">
        <v>24</v>
      </c>
      <c r="D53" s="3" t="s">
        <v>725</v>
      </c>
      <c r="E53" s="3" t="s">
        <v>714</v>
      </c>
      <c r="F53" s="5">
        <v>42892</v>
      </c>
      <c r="G53" s="3" t="s">
        <v>726</v>
      </c>
      <c r="H53" s="3" t="s">
        <v>711</v>
      </c>
      <c r="I53" s="5">
        <v>42771</v>
      </c>
      <c r="J53" s="5">
        <v>42875</v>
      </c>
      <c r="K53" s="3" t="s">
        <v>727</v>
      </c>
      <c r="L53" s="3" t="s">
        <v>728</v>
      </c>
      <c r="M53" s="3" t="s">
        <v>667</v>
      </c>
      <c r="N53" s="3">
        <v>6</v>
      </c>
      <c r="O53" s="3" t="s">
        <v>729</v>
      </c>
      <c r="P53" s="3" t="s">
        <v>711</v>
      </c>
      <c r="Q53" s="3">
        <v>5</v>
      </c>
      <c r="R53" s="5">
        <v>42814</v>
      </c>
      <c r="S53" s="3" t="s">
        <v>730</v>
      </c>
      <c r="T53" s="3" t="s">
        <v>731</v>
      </c>
      <c r="U53" s="3">
        <v>0</v>
      </c>
      <c r="V53" s="3" t="s">
        <v>74</v>
      </c>
    </row>
    <row r="54" spans="1:22" x14ac:dyDescent="0.25">
      <c r="A54" s="4">
        <v>42927</v>
      </c>
      <c r="B54" s="3">
        <v>19</v>
      </c>
      <c r="C54" s="3">
        <v>24</v>
      </c>
      <c r="D54" s="3" t="s">
        <v>732</v>
      </c>
      <c r="E54" s="3" t="s">
        <v>449</v>
      </c>
      <c r="F54" s="5">
        <v>42861</v>
      </c>
      <c r="G54" s="3" t="s">
        <v>733</v>
      </c>
      <c r="H54" s="3" t="s">
        <v>79</v>
      </c>
      <c r="I54" s="5">
        <v>42771</v>
      </c>
      <c r="J54" s="5">
        <v>42966</v>
      </c>
      <c r="K54" s="3" t="s">
        <v>734</v>
      </c>
      <c r="L54" s="3" t="s">
        <v>735</v>
      </c>
      <c r="M54" s="3" t="s">
        <v>513</v>
      </c>
      <c r="N54" s="3">
        <v>6</v>
      </c>
      <c r="O54" s="3" t="s">
        <v>736</v>
      </c>
      <c r="P54" s="3">
        <v>53</v>
      </c>
      <c r="Q54" s="3">
        <v>5</v>
      </c>
      <c r="R54" s="5">
        <v>42844</v>
      </c>
      <c r="S54" s="3" t="s">
        <v>646</v>
      </c>
      <c r="T54" s="3" t="s">
        <v>737</v>
      </c>
      <c r="U54" s="3">
        <v>0</v>
      </c>
      <c r="V54" s="3" t="s">
        <v>74</v>
      </c>
    </row>
    <row r="55" spans="1:22" x14ac:dyDescent="0.25">
      <c r="A55" s="4">
        <v>42928</v>
      </c>
      <c r="B55" s="3"/>
      <c r="C55" s="3">
        <v>24</v>
      </c>
      <c r="D55" s="3" t="s">
        <v>738</v>
      </c>
      <c r="E55" s="3" t="s">
        <v>644</v>
      </c>
      <c r="F55" s="5">
        <v>42861</v>
      </c>
      <c r="G55" s="3" t="s">
        <v>739</v>
      </c>
      <c r="H55" s="3" t="s">
        <v>79</v>
      </c>
      <c r="I55" s="5">
        <v>42771</v>
      </c>
      <c r="J55" s="5">
        <v>42997</v>
      </c>
      <c r="K55" s="6">
        <v>21855</v>
      </c>
      <c r="L55" s="3" t="s">
        <v>740</v>
      </c>
      <c r="M55" s="3" t="s">
        <v>341</v>
      </c>
      <c r="N55" s="3">
        <v>6</v>
      </c>
      <c r="O55" s="3" t="s">
        <v>741</v>
      </c>
      <c r="P55" s="3">
        <v>53</v>
      </c>
      <c r="Q55" s="3">
        <v>5</v>
      </c>
      <c r="R55" s="5">
        <v>42874</v>
      </c>
      <c r="S55" s="3" t="s">
        <v>742</v>
      </c>
      <c r="T55" s="6">
        <v>23377</v>
      </c>
      <c r="U55" s="3">
        <v>0</v>
      </c>
      <c r="V55" s="3" t="s">
        <v>74</v>
      </c>
    </row>
    <row r="56" spans="1:22" x14ac:dyDescent="0.25">
      <c r="A56" s="4">
        <v>42929</v>
      </c>
      <c r="B56" s="3">
        <v>19</v>
      </c>
      <c r="C56" s="3">
        <v>24</v>
      </c>
      <c r="D56" s="3" t="s">
        <v>743</v>
      </c>
      <c r="E56" s="3" t="s">
        <v>355</v>
      </c>
      <c r="F56" s="5">
        <v>42861</v>
      </c>
      <c r="G56" s="3" t="s">
        <v>744</v>
      </c>
      <c r="H56" s="3" t="s">
        <v>745</v>
      </c>
      <c r="I56" s="5">
        <v>42771</v>
      </c>
      <c r="J56" s="5">
        <v>42997</v>
      </c>
      <c r="K56" s="3" t="s">
        <v>746</v>
      </c>
      <c r="L56" s="3" t="s">
        <v>747</v>
      </c>
      <c r="M56" s="3">
        <v>73</v>
      </c>
      <c r="N56" s="3">
        <v>6</v>
      </c>
      <c r="O56" s="3" t="s">
        <v>748</v>
      </c>
      <c r="P56" s="3" t="s">
        <v>745</v>
      </c>
      <c r="Q56" s="3">
        <v>5</v>
      </c>
      <c r="R56" s="5">
        <v>42905</v>
      </c>
      <c r="S56" s="3" t="s">
        <v>749</v>
      </c>
      <c r="T56" s="3" t="s">
        <v>750</v>
      </c>
      <c r="U56" s="3">
        <v>0</v>
      </c>
      <c r="V56" s="3" t="s">
        <v>74</v>
      </c>
    </row>
    <row r="57" spans="1:22" x14ac:dyDescent="0.25">
      <c r="A57" s="4">
        <v>42930</v>
      </c>
      <c r="B57" s="3">
        <v>19</v>
      </c>
      <c r="C57" s="3">
        <v>24</v>
      </c>
      <c r="D57" s="3" t="s">
        <v>751</v>
      </c>
      <c r="E57" s="3" t="s">
        <v>619</v>
      </c>
      <c r="F57" s="5">
        <v>42892</v>
      </c>
      <c r="G57" s="3" t="s">
        <v>752</v>
      </c>
      <c r="H57" s="3" t="s">
        <v>228</v>
      </c>
      <c r="I57" s="5">
        <v>42771</v>
      </c>
      <c r="J57" s="5">
        <v>42936</v>
      </c>
      <c r="K57" s="3" t="s">
        <v>436</v>
      </c>
      <c r="L57" s="3" t="s">
        <v>753</v>
      </c>
      <c r="M57" s="3">
        <v>74</v>
      </c>
      <c r="N57" s="3">
        <v>6</v>
      </c>
      <c r="O57" s="3" t="s">
        <v>754</v>
      </c>
      <c r="P57" s="3" t="s">
        <v>228</v>
      </c>
      <c r="Q57" s="3">
        <v>5</v>
      </c>
      <c r="R57" s="5">
        <v>42845</v>
      </c>
      <c r="S57" s="3" t="s">
        <v>755</v>
      </c>
      <c r="T57" s="3" t="s">
        <v>756</v>
      </c>
      <c r="U57" s="3">
        <v>0</v>
      </c>
      <c r="V57" s="3" t="s">
        <v>74</v>
      </c>
    </row>
    <row r="58" spans="1:22" x14ac:dyDescent="0.25">
      <c r="A58" s="4">
        <v>42931</v>
      </c>
      <c r="B58" s="3"/>
      <c r="C58" s="3">
        <v>24</v>
      </c>
      <c r="D58" s="3" t="s">
        <v>757</v>
      </c>
      <c r="E58" s="3" t="s">
        <v>444</v>
      </c>
      <c r="F58" s="5">
        <v>42861</v>
      </c>
      <c r="G58" s="3" t="s">
        <v>758</v>
      </c>
      <c r="H58" s="3" t="s">
        <v>79</v>
      </c>
      <c r="I58" s="5">
        <v>42771</v>
      </c>
      <c r="J58" s="3">
        <v>20</v>
      </c>
      <c r="K58" s="3" t="s">
        <v>759</v>
      </c>
      <c r="L58" s="3" t="s">
        <v>760</v>
      </c>
      <c r="M58" s="3" t="s">
        <v>318</v>
      </c>
      <c r="N58" s="3">
        <v>6</v>
      </c>
      <c r="O58" s="3" t="s">
        <v>761</v>
      </c>
      <c r="P58" s="3" t="s">
        <v>79</v>
      </c>
      <c r="Q58" s="3">
        <v>5</v>
      </c>
      <c r="R58" s="5">
        <v>42935</v>
      </c>
      <c r="S58" s="3" t="s">
        <v>762</v>
      </c>
      <c r="T58" s="3" t="s">
        <v>763</v>
      </c>
      <c r="U58" s="3">
        <v>0</v>
      </c>
      <c r="V58" s="3" t="s">
        <v>74</v>
      </c>
    </row>
    <row r="59" spans="1:22" x14ac:dyDescent="0.25">
      <c r="A59" s="4">
        <v>42932</v>
      </c>
      <c r="B59" s="3">
        <v>19</v>
      </c>
      <c r="C59" s="3">
        <v>24</v>
      </c>
      <c r="D59" s="3" t="s">
        <v>764</v>
      </c>
      <c r="E59" s="3" t="s">
        <v>765</v>
      </c>
      <c r="F59" s="5">
        <v>42861</v>
      </c>
      <c r="G59" s="3" t="s">
        <v>766</v>
      </c>
      <c r="H59" s="3" t="s">
        <v>90</v>
      </c>
      <c r="I59" s="5">
        <v>42771</v>
      </c>
      <c r="J59" s="3">
        <v>19</v>
      </c>
      <c r="K59" s="3" t="s">
        <v>767</v>
      </c>
      <c r="L59" s="3" t="s">
        <v>768</v>
      </c>
      <c r="M59" s="3" t="s">
        <v>290</v>
      </c>
      <c r="N59" s="3">
        <v>6</v>
      </c>
      <c r="O59" s="3" t="s">
        <v>769</v>
      </c>
      <c r="P59" s="3" t="s">
        <v>90</v>
      </c>
      <c r="Q59" s="3">
        <v>5</v>
      </c>
      <c r="R59" s="5">
        <v>42934</v>
      </c>
      <c r="S59" s="3" t="s">
        <v>770</v>
      </c>
      <c r="T59" s="3" t="s">
        <v>771</v>
      </c>
      <c r="U59" s="3">
        <v>0</v>
      </c>
      <c r="V59" s="3" t="s">
        <v>74</v>
      </c>
    </row>
    <row r="60" spans="1:22" x14ac:dyDescent="0.25">
      <c r="A60" s="4">
        <v>42933</v>
      </c>
      <c r="B60" s="3">
        <v>19</v>
      </c>
      <c r="C60" s="3">
        <v>24</v>
      </c>
      <c r="D60" s="3" t="s">
        <v>772</v>
      </c>
      <c r="E60" s="3" t="s">
        <v>773</v>
      </c>
      <c r="F60" s="5">
        <v>42831</v>
      </c>
      <c r="G60" s="3" t="s">
        <v>774</v>
      </c>
      <c r="H60" s="3" t="s">
        <v>98</v>
      </c>
      <c r="I60" s="5">
        <v>42771</v>
      </c>
      <c r="J60" s="5">
        <v>42905</v>
      </c>
      <c r="K60" s="3" t="s">
        <v>775</v>
      </c>
      <c r="L60" s="3" t="s">
        <v>776</v>
      </c>
      <c r="M60" s="3" t="s">
        <v>299</v>
      </c>
      <c r="N60" s="3">
        <v>6</v>
      </c>
      <c r="O60" s="3" t="s">
        <v>777</v>
      </c>
      <c r="P60" s="3" t="s">
        <v>98</v>
      </c>
      <c r="Q60" s="3">
        <v>5</v>
      </c>
      <c r="R60" s="5">
        <v>42844</v>
      </c>
      <c r="S60" s="3" t="s">
        <v>778</v>
      </c>
      <c r="T60" s="3" t="s">
        <v>779</v>
      </c>
      <c r="U60" s="3">
        <v>0</v>
      </c>
      <c r="V60" s="3" t="s">
        <v>74</v>
      </c>
    </row>
    <row r="61" spans="1:22" x14ac:dyDescent="0.25">
      <c r="A61" s="4">
        <v>42934</v>
      </c>
      <c r="B61" s="3">
        <v>19</v>
      </c>
      <c r="C61" s="3">
        <v>24</v>
      </c>
      <c r="D61" s="3" t="s">
        <v>780</v>
      </c>
      <c r="E61" s="3" t="s">
        <v>309</v>
      </c>
      <c r="F61" s="5">
        <v>42861</v>
      </c>
      <c r="G61" s="3" t="s">
        <v>781</v>
      </c>
      <c r="H61" s="3" t="s">
        <v>782</v>
      </c>
      <c r="I61" s="5">
        <v>42771</v>
      </c>
      <c r="J61" s="5">
        <v>42905</v>
      </c>
      <c r="K61" s="3" t="s">
        <v>783</v>
      </c>
      <c r="L61" s="3" t="s">
        <v>784</v>
      </c>
      <c r="M61" s="3" t="s">
        <v>400</v>
      </c>
      <c r="N61" s="3">
        <v>6</v>
      </c>
      <c r="O61" s="3" t="s">
        <v>785</v>
      </c>
      <c r="P61" s="3">
        <v>52</v>
      </c>
      <c r="Q61" s="3">
        <v>5</v>
      </c>
      <c r="R61" s="5">
        <v>42785</v>
      </c>
      <c r="S61" s="3" t="s">
        <v>786</v>
      </c>
      <c r="T61" s="3" t="s">
        <v>787</v>
      </c>
      <c r="U61" s="3">
        <v>0</v>
      </c>
      <c r="V61" s="3" t="s">
        <v>74</v>
      </c>
    </row>
    <row r="62" spans="1:22" x14ac:dyDescent="0.25">
      <c r="A62" s="4">
        <v>42935</v>
      </c>
      <c r="B62" s="3">
        <v>19</v>
      </c>
      <c r="C62" s="3">
        <v>24</v>
      </c>
      <c r="D62" s="3" t="s">
        <v>788</v>
      </c>
      <c r="E62" s="3" t="s">
        <v>444</v>
      </c>
      <c r="F62" s="5">
        <v>42861</v>
      </c>
      <c r="G62" s="3" t="s">
        <v>789</v>
      </c>
      <c r="H62" s="3" t="s">
        <v>79</v>
      </c>
      <c r="I62" s="5">
        <v>42771</v>
      </c>
      <c r="J62" s="3">
        <v>20</v>
      </c>
      <c r="K62" s="3" t="s">
        <v>790</v>
      </c>
      <c r="L62" s="3" t="s">
        <v>791</v>
      </c>
      <c r="M62" s="3" t="s">
        <v>318</v>
      </c>
      <c r="N62" s="3">
        <v>6</v>
      </c>
      <c r="O62" s="3" t="s">
        <v>792</v>
      </c>
      <c r="P62" s="3" t="s">
        <v>79</v>
      </c>
      <c r="Q62" s="3">
        <v>5</v>
      </c>
      <c r="R62" s="5">
        <v>42935</v>
      </c>
      <c r="S62" s="3" t="s">
        <v>793</v>
      </c>
      <c r="T62" s="3" t="s">
        <v>794</v>
      </c>
      <c r="U62" s="3">
        <v>0</v>
      </c>
      <c r="V62" s="3" t="s">
        <v>74</v>
      </c>
    </row>
    <row r="63" spans="1:22" x14ac:dyDescent="0.25">
      <c r="A63" s="4">
        <v>42936</v>
      </c>
      <c r="B63" s="3">
        <v>19</v>
      </c>
      <c r="C63" s="3">
        <v>24</v>
      </c>
      <c r="D63" s="3" t="s">
        <v>795</v>
      </c>
      <c r="E63" s="3">
        <v>72</v>
      </c>
      <c r="F63" s="5">
        <v>42831</v>
      </c>
      <c r="G63" s="3" t="s">
        <v>796</v>
      </c>
      <c r="H63" s="3" t="s">
        <v>782</v>
      </c>
      <c r="I63" s="5">
        <v>42771</v>
      </c>
      <c r="J63" s="5">
        <v>42755</v>
      </c>
      <c r="K63" s="3" t="s">
        <v>797</v>
      </c>
      <c r="L63" s="3" t="s">
        <v>798</v>
      </c>
      <c r="M63" s="3" t="s">
        <v>299</v>
      </c>
      <c r="N63" s="3">
        <v>6</v>
      </c>
      <c r="O63" s="3" t="s">
        <v>799</v>
      </c>
      <c r="P63" s="3" t="s">
        <v>782</v>
      </c>
      <c r="Q63" s="3">
        <v>5</v>
      </c>
      <c r="R63" s="5">
        <v>42966</v>
      </c>
      <c r="S63" s="3" t="s">
        <v>800</v>
      </c>
      <c r="T63" s="3" t="s">
        <v>801</v>
      </c>
      <c r="U63" s="3">
        <v>0</v>
      </c>
      <c r="V63" s="3" t="s">
        <v>74</v>
      </c>
    </row>
    <row r="64" spans="1:22" x14ac:dyDescent="0.25">
      <c r="A64" s="4">
        <v>42937</v>
      </c>
      <c r="B64" s="3">
        <v>19</v>
      </c>
      <c r="C64" s="3">
        <v>24</v>
      </c>
      <c r="D64" s="3" t="s">
        <v>802</v>
      </c>
      <c r="E64" s="3" t="s">
        <v>667</v>
      </c>
      <c r="F64" s="5">
        <v>42892</v>
      </c>
      <c r="G64" s="3" t="s">
        <v>803</v>
      </c>
      <c r="H64" s="3" t="s">
        <v>711</v>
      </c>
      <c r="I64" s="5">
        <v>42771</v>
      </c>
      <c r="J64" s="5">
        <v>42814</v>
      </c>
      <c r="K64" s="3" t="s">
        <v>804</v>
      </c>
      <c r="L64" s="3" t="s">
        <v>805</v>
      </c>
      <c r="M64" s="3" t="s">
        <v>806</v>
      </c>
      <c r="N64" s="3">
        <v>6</v>
      </c>
      <c r="O64" s="3" t="s">
        <v>807</v>
      </c>
      <c r="P64" s="3" t="s">
        <v>711</v>
      </c>
      <c r="Q64" s="3">
        <v>5</v>
      </c>
      <c r="R64" s="5">
        <v>42755</v>
      </c>
      <c r="S64" s="3" t="s">
        <v>808</v>
      </c>
      <c r="T64" s="6">
        <v>21186</v>
      </c>
      <c r="U64" s="3">
        <v>0</v>
      </c>
      <c r="V64" s="3" t="s">
        <v>74</v>
      </c>
    </row>
    <row r="65" spans="1:22" x14ac:dyDescent="0.25">
      <c r="A65" s="4">
        <v>42938</v>
      </c>
      <c r="B65" s="3"/>
      <c r="C65" s="3">
        <v>24</v>
      </c>
      <c r="D65" s="3" t="s">
        <v>809</v>
      </c>
      <c r="E65" s="3" t="s">
        <v>810</v>
      </c>
      <c r="F65" s="5">
        <v>42892</v>
      </c>
      <c r="G65" s="3" t="s">
        <v>811</v>
      </c>
      <c r="H65" s="3" t="s">
        <v>98</v>
      </c>
      <c r="I65" s="5">
        <v>42771</v>
      </c>
      <c r="J65" s="5">
        <v>42904</v>
      </c>
      <c r="K65" s="3" t="s">
        <v>812</v>
      </c>
      <c r="L65" s="3" t="s">
        <v>813</v>
      </c>
      <c r="M65" s="3" t="s">
        <v>680</v>
      </c>
      <c r="N65" s="3">
        <v>6</v>
      </c>
      <c r="O65" s="3" t="s">
        <v>814</v>
      </c>
      <c r="P65" s="3" t="s">
        <v>98</v>
      </c>
      <c r="Q65" s="3">
        <v>5</v>
      </c>
      <c r="R65" s="5">
        <v>42812</v>
      </c>
      <c r="S65" s="3" t="s">
        <v>815</v>
      </c>
      <c r="T65" s="3" t="s">
        <v>816</v>
      </c>
      <c r="U65" s="3">
        <v>0</v>
      </c>
      <c r="V65" s="3" t="s">
        <v>74</v>
      </c>
    </row>
    <row r="66" spans="1:22" x14ac:dyDescent="0.25">
      <c r="A66" s="3" t="s">
        <v>223</v>
      </c>
      <c r="B66" s="3"/>
      <c r="C66" s="3"/>
      <c r="D66" s="3" t="s">
        <v>817</v>
      </c>
      <c r="E66" s="3">
        <v>73</v>
      </c>
      <c r="F66" s="5">
        <v>42861</v>
      </c>
      <c r="G66" s="3" t="s">
        <v>818</v>
      </c>
      <c r="H66" s="3">
        <v>53</v>
      </c>
      <c r="I66" s="5">
        <v>42771</v>
      </c>
      <c r="J66" s="3">
        <v>20</v>
      </c>
      <c r="K66" s="3" t="s">
        <v>819</v>
      </c>
      <c r="L66" s="3" t="s">
        <v>820</v>
      </c>
      <c r="M66" s="3" t="s">
        <v>644</v>
      </c>
      <c r="N66" s="3">
        <v>6</v>
      </c>
      <c r="O66" s="3" t="s">
        <v>821</v>
      </c>
      <c r="P66" s="3">
        <v>53</v>
      </c>
      <c r="Q66" s="3">
        <v>5</v>
      </c>
      <c r="R66" s="5">
        <v>42966</v>
      </c>
      <c r="S66" s="6">
        <v>32417</v>
      </c>
      <c r="T66" s="3"/>
      <c r="U66" s="3"/>
      <c r="V66" s="3"/>
    </row>
    <row r="67" spans="1:22" x14ac:dyDescent="0.25">
      <c r="A67" s="3" t="s">
        <v>229</v>
      </c>
      <c r="B67" s="3"/>
      <c r="C67" s="3">
        <v>720</v>
      </c>
      <c r="D67" s="3" t="s">
        <v>822</v>
      </c>
      <c r="E67" s="3"/>
      <c r="F67" s="3"/>
      <c r="G67" s="3" t="s">
        <v>823</v>
      </c>
      <c r="H67" s="3"/>
      <c r="I67" s="3"/>
      <c r="J67" s="3"/>
      <c r="K67" s="3" t="s">
        <v>824</v>
      </c>
      <c r="L67" s="3" t="s">
        <v>825</v>
      </c>
      <c r="M67" s="3"/>
      <c r="N67" s="3"/>
      <c r="O67" s="3" t="s">
        <v>826</v>
      </c>
      <c r="P67" s="3"/>
      <c r="Q67" s="3"/>
      <c r="R67" s="3"/>
      <c r="S67" s="3" t="s">
        <v>827</v>
      </c>
      <c r="T67" s="3" t="s">
        <v>828</v>
      </c>
      <c r="U67" s="3">
        <v>0</v>
      </c>
      <c r="V67" s="3"/>
    </row>
    <row r="68" spans="1:2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7" t="s">
        <v>234</v>
      </c>
      <c r="B69" s="7"/>
      <c r="C69" s="7"/>
      <c r="D69" s="7" t="s">
        <v>829</v>
      </c>
      <c r="E69" s="7"/>
      <c r="F69" s="7"/>
      <c r="G69" s="7" t="s">
        <v>830</v>
      </c>
      <c r="H69" s="7"/>
      <c r="I69" s="7"/>
      <c r="J69" s="7"/>
      <c r="K69" s="7" t="s">
        <v>831</v>
      </c>
      <c r="L69" s="7" t="s">
        <v>832</v>
      </c>
      <c r="M69" s="7"/>
      <c r="N69" s="7"/>
      <c r="O69" s="7" t="s">
        <v>833</v>
      </c>
      <c r="P69" s="7"/>
      <c r="Q69" s="7"/>
      <c r="R69" s="7"/>
      <c r="S69" s="7" t="s">
        <v>834</v>
      </c>
      <c r="T69" s="7" t="s">
        <v>835</v>
      </c>
      <c r="U69" s="7">
        <v>0</v>
      </c>
      <c r="V69" s="7" t="s">
        <v>239</v>
      </c>
    </row>
    <row r="70" spans="1:22" x14ac:dyDescent="0.25">
      <c r="A70" s="7" t="s">
        <v>240</v>
      </c>
      <c r="B70" s="7"/>
      <c r="C70" s="7"/>
      <c r="D70" s="7" t="s">
        <v>836</v>
      </c>
      <c r="E70" s="7"/>
      <c r="F70" s="7"/>
      <c r="G70" s="7" t="s">
        <v>837</v>
      </c>
      <c r="H70" s="7"/>
      <c r="I70" s="7"/>
      <c r="J70" s="7"/>
      <c r="K70" s="7">
        <v>-112</v>
      </c>
      <c r="L70" s="7" t="s">
        <v>838</v>
      </c>
      <c r="M70" s="7"/>
      <c r="N70" s="7"/>
      <c r="O70" s="7" t="s">
        <v>839</v>
      </c>
      <c r="P70" s="7"/>
      <c r="Q70" s="7"/>
      <c r="R70" s="7"/>
      <c r="S70" s="7" t="s">
        <v>840</v>
      </c>
      <c r="T70" s="7" t="s">
        <v>841</v>
      </c>
      <c r="U70" s="7">
        <v>0</v>
      </c>
      <c r="V70" s="7" t="s">
        <v>239</v>
      </c>
    </row>
    <row r="71" spans="1:22" x14ac:dyDescent="0.25">
      <c r="A71" s="7" t="s">
        <v>245</v>
      </c>
      <c r="B71" s="7"/>
      <c r="C71" s="7"/>
      <c r="D71" s="7" t="s">
        <v>842</v>
      </c>
      <c r="E71" s="7"/>
      <c r="F71" s="7"/>
      <c r="G71" s="7" t="s">
        <v>843</v>
      </c>
      <c r="H71" s="7"/>
      <c r="I71" s="7"/>
      <c r="J71" s="7"/>
      <c r="K71" s="7" t="s">
        <v>844</v>
      </c>
      <c r="L71" s="7" t="s">
        <v>845</v>
      </c>
      <c r="M71" s="7"/>
      <c r="N71" s="7"/>
      <c r="O71" s="7" t="s">
        <v>846</v>
      </c>
      <c r="P71" s="7"/>
      <c r="Q71" s="7"/>
      <c r="R71" s="7"/>
      <c r="S71" s="7" t="s">
        <v>847</v>
      </c>
      <c r="T71" s="7" t="s">
        <v>848</v>
      </c>
      <c r="U71" s="7">
        <v>0</v>
      </c>
      <c r="V71" s="7"/>
    </row>
    <row r="72" spans="1:22" x14ac:dyDescent="0.25">
      <c r="A72" s="7" t="s">
        <v>250</v>
      </c>
      <c r="B72" s="8">
        <v>42750</v>
      </c>
      <c r="C72" s="7" t="s">
        <v>251</v>
      </c>
      <c r="D72" s="7" t="s">
        <v>849</v>
      </c>
      <c r="E72" s="7" t="s">
        <v>253</v>
      </c>
      <c r="F72" s="7" t="s">
        <v>850</v>
      </c>
      <c r="G72" s="7" t="s">
        <v>255</v>
      </c>
      <c r="H72" s="7">
        <v>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x14ac:dyDescent="0.25">
      <c r="A74" t="s">
        <v>256</v>
      </c>
    </row>
    <row r="75" spans="1:22" x14ac:dyDescent="0.25">
      <c r="A75" t="s">
        <v>257</v>
      </c>
    </row>
    <row r="76" spans="1:22" x14ac:dyDescent="0.25">
      <c r="A76" t="s">
        <v>258</v>
      </c>
    </row>
    <row r="78" spans="1:22" x14ac:dyDescent="0.25">
      <c r="A78" t="s">
        <v>259</v>
      </c>
    </row>
    <row r="79" spans="1:22" x14ac:dyDescent="0.25">
      <c r="A79" t="s">
        <v>260</v>
      </c>
    </row>
    <row r="80" spans="1:22" x14ac:dyDescent="0.25">
      <c r="A80" t="s">
        <v>42</v>
      </c>
      <c r="B80" t="s">
        <v>45</v>
      </c>
      <c r="C80" t="s">
        <v>48</v>
      </c>
      <c r="D80" t="s">
        <v>261</v>
      </c>
      <c r="E80" t="s">
        <v>262</v>
      </c>
      <c r="F80" t="s">
        <v>263</v>
      </c>
      <c r="G80" t="s">
        <v>264</v>
      </c>
      <c r="H80" t="s">
        <v>265</v>
      </c>
      <c r="I80" t="s">
        <v>266</v>
      </c>
      <c r="J80" t="s">
        <v>62</v>
      </c>
      <c r="K80" t="s">
        <v>63</v>
      </c>
    </row>
    <row r="81" spans="2:11" x14ac:dyDescent="0.25">
      <c r="B81" t="s">
        <v>66</v>
      </c>
      <c r="C81" t="s">
        <v>66</v>
      </c>
      <c r="D81" t="s">
        <v>69</v>
      </c>
      <c r="E81" t="s">
        <v>69</v>
      </c>
      <c r="F81" t="s">
        <v>66</v>
      </c>
      <c r="G81" t="s">
        <v>66</v>
      </c>
      <c r="H81" t="s">
        <v>69</v>
      </c>
      <c r="I81" t="s">
        <v>69</v>
      </c>
      <c r="J81" t="s">
        <v>69</v>
      </c>
      <c r="K81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A49" workbookViewId="0">
      <selection activeCell="R93" sqref="R93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  <c r="B2" s="1">
        <v>42909</v>
      </c>
    </row>
    <row r="3" spans="1:2" x14ac:dyDescent="0.25">
      <c r="A3" t="s">
        <v>2</v>
      </c>
      <c r="B3" s="1">
        <v>42938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851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t="s">
        <v>852</v>
      </c>
    </row>
    <row r="8" spans="1:2" x14ac:dyDescent="0.25">
      <c r="A8" t="s">
        <v>10</v>
      </c>
    </row>
    <row r="9" spans="1:2" x14ac:dyDescent="0.25">
      <c r="A9" t="s">
        <v>11</v>
      </c>
      <c r="B9" t="s">
        <v>853</v>
      </c>
    </row>
    <row r="10" spans="1:2" x14ac:dyDescent="0.25">
      <c r="A10" t="s">
        <v>13</v>
      </c>
      <c r="B10" t="s">
        <v>273</v>
      </c>
    </row>
    <row r="11" spans="1:2" x14ac:dyDescent="0.25">
      <c r="A11" t="s">
        <v>15</v>
      </c>
      <c r="B11" s="1">
        <v>42787</v>
      </c>
    </row>
    <row r="12" spans="1:2" x14ac:dyDescent="0.25">
      <c r="A12" t="s">
        <v>16</v>
      </c>
      <c r="B12" t="s">
        <v>587</v>
      </c>
    </row>
    <row r="13" spans="1:2" x14ac:dyDescent="0.25">
      <c r="A13" t="s">
        <v>18</v>
      </c>
      <c r="B13" t="s">
        <v>588</v>
      </c>
    </row>
    <row r="14" spans="1:2" x14ac:dyDescent="0.25">
      <c r="A14" t="s">
        <v>20</v>
      </c>
      <c r="B14" t="s">
        <v>854</v>
      </c>
    </row>
    <row r="15" spans="1:2" x14ac:dyDescent="0.25">
      <c r="A15" t="s">
        <v>22</v>
      </c>
    </row>
    <row r="16" spans="1:2" x14ac:dyDescent="0.25">
      <c r="A16" t="s">
        <v>23</v>
      </c>
      <c r="B16" t="s">
        <v>24</v>
      </c>
    </row>
    <row r="17" spans="1:2" x14ac:dyDescent="0.25">
      <c r="A17" t="s">
        <v>25</v>
      </c>
      <c r="B17">
        <v>21133</v>
      </c>
    </row>
    <row r="18" spans="1:2" x14ac:dyDescent="0.25">
      <c r="A18" t="s">
        <v>26</v>
      </c>
    </row>
    <row r="19" spans="1:2" x14ac:dyDescent="0.25">
      <c r="A19" t="s">
        <v>27</v>
      </c>
      <c r="B19" t="s">
        <v>855</v>
      </c>
    </row>
    <row r="20" spans="1:2" x14ac:dyDescent="0.25">
      <c r="A20" t="s">
        <v>29</v>
      </c>
    </row>
    <row r="21" spans="1:2" x14ac:dyDescent="0.25">
      <c r="A21" t="s">
        <v>30</v>
      </c>
    </row>
    <row r="22" spans="1:2" x14ac:dyDescent="0.25">
      <c r="A22" t="s">
        <v>31</v>
      </c>
    </row>
    <row r="23" spans="1:2" x14ac:dyDescent="0.25">
      <c r="A23" t="s">
        <v>32</v>
      </c>
    </row>
    <row r="24" spans="1:2" x14ac:dyDescent="0.25">
      <c r="A24" t="s">
        <v>33</v>
      </c>
    </row>
    <row r="25" spans="1:2" x14ac:dyDescent="0.25">
      <c r="A25" t="s">
        <v>34</v>
      </c>
    </row>
    <row r="26" spans="1:2" x14ac:dyDescent="0.25">
      <c r="A26" t="s">
        <v>35</v>
      </c>
    </row>
    <row r="27" spans="1:2" x14ac:dyDescent="0.25">
      <c r="A27" t="s">
        <v>36</v>
      </c>
    </row>
    <row r="28" spans="1:2" x14ac:dyDescent="0.25">
      <c r="A28" t="s">
        <v>37</v>
      </c>
    </row>
    <row r="29" spans="1:2" x14ac:dyDescent="0.25">
      <c r="A29" t="s">
        <v>38</v>
      </c>
    </row>
    <row r="30" spans="1:2" x14ac:dyDescent="0.25">
      <c r="A30" t="s">
        <v>39</v>
      </c>
    </row>
    <row r="31" spans="1:2" x14ac:dyDescent="0.25">
      <c r="A31" t="s">
        <v>40</v>
      </c>
    </row>
    <row r="32" spans="1:2" x14ac:dyDescent="0.25">
      <c r="A32" t="s">
        <v>41</v>
      </c>
    </row>
    <row r="34" spans="1:22" x14ac:dyDescent="0.25">
      <c r="A34" s="3" t="s">
        <v>42</v>
      </c>
      <c r="B34" s="3" t="s">
        <v>43</v>
      </c>
      <c r="C34" s="3" t="s">
        <v>44</v>
      </c>
      <c r="D34" s="3" t="s">
        <v>45</v>
      </c>
      <c r="E34" s="3" t="s">
        <v>46</v>
      </c>
      <c r="F34" s="3" t="s">
        <v>47</v>
      </c>
      <c r="G34" s="3" t="s">
        <v>48</v>
      </c>
      <c r="H34" s="3" t="s">
        <v>49</v>
      </c>
      <c r="I34" s="3" t="s">
        <v>50</v>
      </c>
      <c r="J34" s="3" t="s">
        <v>51</v>
      </c>
      <c r="K34" s="3" t="s">
        <v>52</v>
      </c>
      <c r="L34" s="3" t="s">
        <v>54</v>
      </c>
      <c r="M34" s="3" t="s">
        <v>55</v>
      </c>
      <c r="N34" s="3" t="s">
        <v>56</v>
      </c>
      <c r="O34" s="3" t="s">
        <v>57</v>
      </c>
      <c r="P34" s="3" t="s">
        <v>58</v>
      </c>
      <c r="Q34" s="3" t="s">
        <v>59</v>
      </c>
      <c r="R34" s="3" t="s">
        <v>60</v>
      </c>
      <c r="S34" s="3" t="s">
        <v>61</v>
      </c>
      <c r="T34" s="3" t="s">
        <v>62</v>
      </c>
      <c r="U34" s="3" t="s">
        <v>63</v>
      </c>
      <c r="V34" s="3" t="s">
        <v>64</v>
      </c>
    </row>
    <row r="35" spans="1:22" x14ac:dyDescent="0.25">
      <c r="A35" s="3"/>
      <c r="B35" s="3"/>
      <c r="C35" s="3" t="s">
        <v>65</v>
      </c>
      <c r="D35" s="3" t="s">
        <v>66</v>
      </c>
      <c r="E35" s="3" t="s">
        <v>67</v>
      </c>
      <c r="F35" s="3" t="s">
        <v>68</v>
      </c>
      <c r="G35" s="3" t="s">
        <v>66</v>
      </c>
      <c r="H35" s="3" t="s">
        <v>67</v>
      </c>
      <c r="I35" s="3" t="s">
        <v>68</v>
      </c>
      <c r="J35" s="3" t="s">
        <v>67</v>
      </c>
      <c r="K35" s="3" t="s">
        <v>66</v>
      </c>
      <c r="L35" s="3" t="s">
        <v>70</v>
      </c>
      <c r="M35" s="3" t="s">
        <v>67</v>
      </c>
      <c r="N35" s="3" t="s">
        <v>68</v>
      </c>
      <c r="O35" s="3" t="s">
        <v>70</v>
      </c>
      <c r="P35" s="3" t="s">
        <v>67</v>
      </c>
      <c r="Q35" s="3" t="s">
        <v>68</v>
      </c>
      <c r="R35" s="3" t="s">
        <v>67</v>
      </c>
      <c r="S35" s="3" t="s">
        <v>70</v>
      </c>
      <c r="T35" s="3" t="s">
        <v>69</v>
      </c>
      <c r="U35" s="3" t="s">
        <v>69</v>
      </c>
      <c r="V35" s="3"/>
    </row>
    <row r="36" spans="1:22" x14ac:dyDescent="0.25">
      <c r="A36" s="4">
        <v>42909</v>
      </c>
      <c r="B36" s="3"/>
      <c r="C36" s="3">
        <v>24</v>
      </c>
      <c r="D36" s="3" t="s">
        <v>856</v>
      </c>
      <c r="E36" s="3" t="s">
        <v>773</v>
      </c>
      <c r="F36" s="5">
        <v>42892</v>
      </c>
      <c r="G36" s="3" t="s">
        <v>857</v>
      </c>
      <c r="H36" s="3" t="s">
        <v>858</v>
      </c>
      <c r="I36" s="3">
        <v>5</v>
      </c>
      <c r="J36" s="5">
        <v>42753</v>
      </c>
      <c r="K36" s="3" t="s">
        <v>859</v>
      </c>
      <c r="L36" s="3" t="s">
        <v>860</v>
      </c>
      <c r="M36" s="3" t="s">
        <v>299</v>
      </c>
      <c r="N36" s="3">
        <v>6</v>
      </c>
      <c r="O36" s="3" t="s">
        <v>861</v>
      </c>
      <c r="P36" s="3" t="s">
        <v>858</v>
      </c>
      <c r="Q36" s="3">
        <v>5</v>
      </c>
      <c r="R36" s="5">
        <v>42995</v>
      </c>
      <c r="S36" s="5">
        <v>42944</v>
      </c>
      <c r="T36" s="3" t="s">
        <v>862</v>
      </c>
      <c r="U36" s="3">
        <v>0</v>
      </c>
      <c r="V36" s="3" t="s">
        <v>74</v>
      </c>
    </row>
    <row r="37" spans="1:22" x14ac:dyDescent="0.25">
      <c r="A37" s="4">
        <v>42910</v>
      </c>
      <c r="B37" s="3"/>
      <c r="C37" s="3">
        <v>24</v>
      </c>
      <c r="D37" s="3" t="s">
        <v>863</v>
      </c>
      <c r="E37" s="3" t="s">
        <v>810</v>
      </c>
      <c r="F37" s="5">
        <v>42953</v>
      </c>
      <c r="G37" s="3" t="s">
        <v>864</v>
      </c>
      <c r="H37" s="3" t="s">
        <v>85</v>
      </c>
      <c r="I37" s="3">
        <v>5</v>
      </c>
      <c r="J37" s="5">
        <v>42964</v>
      </c>
      <c r="K37" s="3" t="s">
        <v>865</v>
      </c>
      <c r="L37" s="3" t="s">
        <v>866</v>
      </c>
      <c r="M37" s="3" t="s">
        <v>364</v>
      </c>
      <c r="N37" s="3">
        <v>6</v>
      </c>
      <c r="O37" s="3" t="s">
        <v>867</v>
      </c>
      <c r="P37" s="3" t="s">
        <v>625</v>
      </c>
      <c r="Q37" s="3">
        <v>5</v>
      </c>
      <c r="R37" s="5">
        <v>42903</v>
      </c>
      <c r="S37" s="3" t="s">
        <v>868</v>
      </c>
      <c r="T37" s="3" t="s">
        <v>869</v>
      </c>
      <c r="U37" s="3">
        <v>0</v>
      </c>
      <c r="V37" s="3" t="s">
        <v>74</v>
      </c>
    </row>
    <row r="38" spans="1:22" x14ac:dyDescent="0.25">
      <c r="A38" s="4">
        <v>42911</v>
      </c>
      <c r="B38" s="3"/>
      <c r="C38" s="3">
        <v>24</v>
      </c>
      <c r="D38" s="3" t="s">
        <v>870</v>
      </c>
      <c r="E38" s="3" t="s">
        <v>299</v>
      </c>
      <c r="F38" s="5">
        <v>42922</v>
      </c>
      <c r="G38" s="3" t="s">
        <v>871</v>
      </c>
      <c r="H38" s="3" t="s">
        <v>872</v>
      </c>
      <c r="I38" s="3">
        <v>5</v>
      </c>
      <c r="J38" s="5">
        <v>42964</v>
      </c>
      <c r="K38" s="3" t="s">
        <v>873</v>
      </c>
      <c r="L38" s="3" t="s">
        <v>874</v>
      </c>
      <c r="M38" s="3" t="s">
        <v>331</v>
      </c>
      <c r="N38" s="3">
        <v>6</v>
      </c>
      <c r="O38" s="3" t="s">
        <v>875</v>
      </c>
      <c r="P38" s="3" t="s">
        <v>872</v>
      </c>
      <c r="Q38" s="3">
        <v>5</v>
      </c>
      <c r="R38" s="5">
        <v>42933</v>
      </c>
      <c r="S38" s="3" t="s">
        <v>876</v>
      </c>
      <c r="T38" s="3" t="s">
        <v>877</v>
      </c>
      <c r="U38" s="3">
        <v>0</v>
      </c>
      <c r="V38" s="3" t="s">
        <v>74</v>
      </c>
    </row>
    <row r="39" spans="1:22" x14ac:dyDescent="0.25">
      <c r="A39" s="4">
        <v>42912</v>
      </c>
      <c r="B39" s="3"/>
      <c r="C39" s="3">
        <v>24</v>
      </c>
      <c r="D39" s="3" t="s">
        <v>878</v>
      </c>
      <c r="E39" s="3" t="s">
        <v>505</v>
      </c>
      <c r="F39" s="5">
        <v>42922</v>
      </c>
      <c r="G39" s="3" t="s">
        <v>879</v>
      </c>
      <c r="H39" s="3" t="s">
        <v>608</v>
      </c>
      <c r="I39" s="3">
        <v>5</v>
      </c>
      <c r="J39" s="5">
        <v>42753</v>
      </c>
      <c r="K39" s="3" t="s">
        <v>880</v>
      </c>
      <c r="L39" s="3" t="s">
        <v>881</v>
      </c>
      <c r="M39" s="3" t="s">
        <v>323</v>
      </c>
      <c r="N39" s="3">
        <v>6</v>
      </c>
      <c r="O39" s="3" t="s">
        <v>882</v>
      </c>
      <c r="P39" s="3" t="s">
        <v>612</v>
      </c>
      <c r="Q39" s="3">
        <v>5</v>
      </c>
      <c r="R39" s="5">
        <v>42995</v>
      </c>
      <c r="S39" s="3" t="s">
        <v>883</v>
      </c>
      <c r="T39" s="3" t="s">
        <v>884</v>
      </c>
      <c r="U39" s="3">
        <v>0</v>
      </c>
      <c r="V39" s="3" t="s">
        <v>74</v>
      </c>
    </row>
    <row r="40" spans="1:22" x14ac:dyDescent="0.25">
      <c r="A40" s="4">
        <v>42913</v>
      </c>
      <c r="B40" s="3"/>
      <c r="C40" s="3">
        <v>24</v>
      </c>
      <c r="D40" s="3" t="s">
        <v>885</v>
      </c>
      <c r="E40" s="3" t="s">
        <v>400</v>
      </c>
      <c r="F40" s="5">
        <v>42892</v>
      </c>
      <c r="G40" s="3" t="s">
        <v>886</v>
      </c>
      <c r="H40" s="3" t="s">
        <v>625</v>
      </c>
      <c r="I40" s="3">
        <v>5</v>
      </c>
      <c r="J40" s="3">
        <v>18</v>
      </c>
      <c r="K40" s="3" t="s">
        <v>887</v>
      </c>
      <c r="L40" s="3" t="s">
        <v>888</v>
      </c>
      <c r="M40" s="3" t="s">
        <v>290</v>
      </c>
      <c r="N40" s="3">
        <v>6</v>
      </c>
      <c r="O40" s="3" t="s">
        <v>889</v>
      </c>
      <c r="P40" s="3" t="s">
        <v>711</v>
      </c>
      <c r="Q40" s="3">
        <v>5</v>
      </c>
      <c r="R40" s="5">
        <v>42964</v>
      </c>
      <c r="S40" s="3" t="s">
        <v>890</v>
      </c>
      <c r="T40" s="3" t="s">
        <v>891</v>
      </c>
      <c r="U40" s="3">
        <v>0</v>
      </c>
      <c r="V40" s="3" t="s">
        <v>74</v>
      </c>
    </row>
    <row r="41" spans="1:22" x14ac:dyDescent="0.25">
      <c r="A41" s="4">
        <v>42914</v>
      </c>
      <c r="B41" s="3"/>
      <c r="C41" s="3">
        <v>24</v>
      </c>
      <c r="D41" s="3" t="s">
        <v>892</v>
      </c>
      <c r="E41" s="3" t="s">
        <v>893</v>
      </c>
      <c r="F41" s="5">
        <v>42892</v>
      </c>
      <c r="G41" s="3" t="s">
        <v>894</v>
      </c>
      <c r="H41" s="3" t="s">
        <v>85</v>
      </c>
      <c r="I41" s="5">
        <v>42740</v>
      </c>
      <c r="J41" s="5">
        <v>42842</v>
      </c>
      <c r="K41" s="3" t="s">
        <v>895</v>
      </c>
      <c r="L41" s="3" t="s">
        <v>896</v>
      </c>
      <c r="M41" s="3" t="s">
        <v>417</v>
      </c>
      <c r="N41" s="3">
        <v>6</v>
      </c>
      <c r="O41" s="3" t="s">
        <v>897</v>
      </c>
      <c r="P41" s="3" t="s">
        <v>85</v>
      </c>
      <c r="Q41" s="3">
        <v>5</v>
      </c>
      <c r="R41" s="5">
        <v>42811</v>
      </c>
      <c r="S41" s="3" t="s">
        <v>898</v>
      </c>
      <c r="T41" s="3" t="s">
        <v>899</v>
      </c>
      <c r="U41" s="3">
        <v>0</v>
      </c>
      <c r="V41" s="3" t="s">
        <v>74</v>
      </c>
    </row>
    <row r="42" spans="1:22" x14ac:dyDescent="0.25">
      <c r="A42" s="4">
        <v>42915</v>
      </c>
      <c r="B42" s="3"/>
      <c r="C42" s="3">
        <v>24</v>
      </c>
      <c r="D42" s="3" t="s">
        <v>900</v>
      </c>
      <c r="E42" s="3" t="s">
        <v>364</v>
      </c>
      <c r="F42" s="5">
        <v>42892</v>
      </c>
      <c r="G42" s="3" t="s">
        <v>901</v>
      </c>
      <c r="H42" s="3" t="s">
        <v>85</v>
      </c>
      <c r="I42" s="5">
        <v>42771</v>
      </c>
      <c r="J42" s="5">
        <v>42933</v>
      </c>
      <c r="K42" s="3" t="s">
        <v>902</v>
      </c>
      <c r="L42" s="3" t="s">
        <v>903</v>
      </c>
      <c r="M42" s="3" t="s">
        <v>295</v>
      </c>
      <c r="N42" s="3">
        <v>6</v>
      </c>
      <c r="O42" s="3" t="s">
        <v>904</v>
      </c>
      <c r="P42" s="3" t="s">
        <v>625</v>
      </c>
      <c r="Q42" s="3">
        <v>5</v>
      </c>
      <c r="R42" s="5">
        <v>42872</v>
      </c>
      <c r="S42" s="3" t="s">
        <v>905</v>
      </c>
      <c r="T42" s="3" t="s">
        <v>906</v>
      </c>
      <c r="U42" s="3">
        <v>0</v>
      </c>
      <c r="V42" s="3" t="s">
        <v>74</v>
      </c>
    </row>
    <row r="43" spans="1:22" x14ac:dyDescent="0.25">
      <c r="A43" s="4">
        <v>42916</v>
      </c>
      <c r="B43" s="6">
        <v>41671</v>
      </c>
      <c r="C43" s="3">
        <v>24</v>
      </c>
      <c r="D43" s="3" t="s">
        <v>907</v>
      </c>
      <c r="E43" s="3">
        <v>71</v>
      </c>
      <c r="F43" s="5">
        <v>42892</v>
      </c>
      <c r="G43" s="3" t="s">
        <v>908</v>
      </c>
      <c r="H43" s="3" t="s">
        <v>909</v>
      </c>
      <c r="I43" s="5">
        <v>42771</v>
      </c>
      <c r="J43" s="5">
        <v>42782</v>
      </c>
      <c r="K43" s="3" t="s">
        <v>910</v>
      </c>
      <c r="L43" s="3" t="s">
        <v>911</v>
      </c>
      <c r="M43" s="3" t="s">
        <v>810</v>
      </c>
      <c r="N43" s="3">
        <v>6</v>
      </c>
      <c r="O43" s="3" t="s">
        <v>912</v>
      </c>
      <c r="P43" s="3" t="s">
        <v>909</v>
      </c>
      <c r="Q43" s="3">
        <v>5</v>
      </c>
      <c r="R43" s="5">
        <v>42751</v>
      </c>
      <c r="S43" s="3" t="s">
        <v>913</v>
      </c>
      <c r="T43" s="3" t="s">
        <v>914</v>
      </c>
      <c r="U43" s="3">
        <v>0</v>
      </c>
      <c r="V43" s="3" t="s">
        <v>74</v>
      </c>
    </row>
    <row r="44" spans="1:22" x14ac:dyDescent="0.25">
      <c r="A44" s="4">
        <v>42917</v>
      </c>
      <c r="B44" s="3"/>
      <c r="C44" s="3">
        <v>24</v>
      </c>
      <c r="D44" s="3" t="s">
        <v>915</v>
      </c>
      <c r="E44" s="3" t="s">
        <v>505</v>
      </c>
      <c r="F44" s="5">
        <v>42892</v>
      </c>
      <c r="G44" s="3" t="s">
        <v>916</v>
      </c>
      <c r="H44" s="3" t="s">
        <v>612</v>
      </c>
      <c r="I44" s="5">
        <v>42740</v>
      </c>
      <c r="J44" s="3">
        <v>18</v>
      </c>
      <c r="K44" s="3" t="s">
        <v>917</v>
      </c>
      <c r="L44" s="3" t="s">
        <v>918</v>
      </c>
      <c r="M44" s="3" t="s">
        <v>323</v>
      </c>
      <c r="N44" s="3">
        <v>6</v>
      </c>
      <c r="O44" s="3" t="s">
        <v>919</v>
      </c>
      <c r="P44" s="3" t="s">
        <v>616</v>
      </c>
      <c r="Q44" s="3">
        <v>5</v>
      </c>
      <c r="R44" s="5">
        <v>42964</v>
      </c>
      <c r="S44" s="3" t="s">
        <v>920</v>
      </c>
      <c r="T44" s="3" t="s">
        <v>921</v>
      </c>
      <c r="U44" s="3">
        <v>0</v>
      </c>
      <c r="V44" s="3" t="s">
        <v>74</v>
      </c>
    </row>
    <row r="45" spans="1:22" x14ac:dyDescent="0.25">
      <c r="A45" s="4">
        <v>42918</v>
      </c>
      <c r="B45" s="3"/>
      <c r="C45" s="3">
        <v>24</v>
      </c>
      <c r="D45" s="3" t="s">
        <v>922</v>
      </c>
      <c r="E45" s="3" t="s">
        <v>331</v>
      </c>
      <c r="F45" s="5">
        <v>42861</v>
      </c>
      <c r="G45" s="3" t="s">
        <v>923</v>
      </c>
      <c r="H45" s="3" t="s">
        <v>872</v>
      </c>
      <c r="I45" s="5">
        <v>42740</v>
      </c>
      <c r="J45" s="5">
        <v>42933</v>
      </c>
      <c r="K45" s="3" t="s">
        <v>924</v>
      </c>
      <c r="L45" s="3" t="s">
        <v>925</v>
      </c>
      <c r="M45" s="3" t="s">
        <v>309</v>
      </c>
      <c r="N45" s="3">
        <v>6</v>
      </c>
      <c r="O45" s="3" t="s">
        <v>926</v>
      </c>
      <c r="P45" s="3">
        <v>54</v>
      </c>
      <c r="Q45" s="3">
        <v>5</v>
      </c>
      <c r="R45" s="5">
        <v>42872</v>
      </c>
      <c r="S45" s="3" t="s">
        <v>927</v>
      </c>
      <c r="T45" s="5">
        <v>42889</v>
      </c>
      <c r="U45" s="3">
        <v>0</v>
      </c>
      <c r="V45" s="3" t="s">
        <v>74</v>
      </c>
    </row>
    <row r="46" spans="1:22" x14ac:dyDescent="0.25">
      <c r="A46" s="4">
        <v>42919</v>
      </c>
      <c r="B46" s="3"/>
      <c r="C46" s="3">
        <v>24</v>
      </c>
      <c r="D46" s="3" t="s">
        <v>928</v>
      </c>
      <c r="E46" s="3" t="s">
        <v>893</v>
      </c>
      <c r="F46" s="5">
        <v>42922</v>
      </c>
      <c r="G46" s="3" t="s">
        <v>929</v>
      </c>
      <c r="H46" s="3" t="s">
        <v>228</v>
      </c>
      <c r="I46" s="5">
        <v>42740</v>
      </c>
      <c r="J46" s="5">
        <v>42994</v>
      </c>
      <c r="K46" s="5">
        <v>42818</v>
      </c>
      <c r="L46" s="3" t="s">
        <v>930</v>
      </c>
      <c r="M46" s="3" t="s">
        <v>417</v>
      </c>
      <c r="N46" s="3">
        <v>6</v>
      </c>
      <c r="O46" s="3" t="s">
        <v>931</v>
      </c>
      <c r="P46" s="3" t="s">
        <v>593</v>
      </c>
      <c r="Q46" s="3">
        <v>5</v>
      </c>
      <c r="R46" s="5">
        <v>42932</v>
      </c>
      <c r="S46" s="3" t="s">
        <v>932</v>
      </c>
      <c r="T46" s="3" t="s">
        <v>933</v>
      </c>
      <c r="U46" s="3">
        <v>0</v>
      </c>
      <c r="V46" s="3" t="s">
        <v>74</v>
      </c>
    </row>
    <row r="47" spans="1:22" x14ac:dyDescent="0.25">
      <c r="A47" s="4">
        <v>42920</v>
      </c>
      <c r="B47" s="3"/>
      <c r="C47" s="3">
        <v>24</v>
      </c>
      <c r="D47" s="3" t="s">
        <v>934</v>
      </c>
      <c r="E47" s="3" t="s">
        <v>392</v>
      </c>
      <c r="F47" s="5">
        <v>42922</v>
      </c>
      <c r="G47" s="3" t="s">
        <v>935</v>
      </c>
      <c r="H47" s="3">
        <v>52</v>
      </c>
      <c r="I47" s="5">
        <v>42740</v>
      </c>
      <c r="J47" s="5">
        <v>42871</v>
      </c>
      <c r="K47" s="3" t="s">
        <v>936</v>
      </c>
      <c r="L47" s="3" t="s">
        <v>937</v>
      </c>
      <c r="M47" s="3" t="s">
        <v>378</v>
      </c>
      <c r="N47" s="3">
        <v>6</v>
      </c>
      <c r="O47" s="3" t="s">
        <v>938</v>
      </c>
      <c r="P47" s="3" t="s">
        <v>939</v>
      </c>
      <c r="Q47" s="3">
        <v>5</v>
      </c>
      <c r="R47" s="5">
        <v>42810</v>
      </c>
      <c r="S47" s="3" t="s">
        <v>940</v>
      </c>
      <c r="T47" s="3" t="s">
        <v>941</v>
      </c>
      <c r="U47" s="3">
        <v>0</v>
      </c>
      <c r="V47" s="3" t="s">
        <v>74</v>
      </c>
    </row>
    <row r="48" spans="1:22" x14ac:dyDescent="0.25">
      <c r="A48" s="4">
        <v>42921</v>
      </c>
      <c r="B48" s="3"/>
      <c r="C48" s="3">
        <v>24</v>
      </c>
      <c r="D48" s="3" t="s">
        <v>942</v>
      </c>
      <c r="E48" s="3" t="s">
        <v>943</v>
      </c>
      <c r="F48" s="5">
        <v>42953</v>
      </c>
      <c r="G48" s="3" t="s">
        <v>944</v>
      </c>
      <c r="H48" s="3" t="s">
        <v>320</v>
      </c>
      <c r="I48" s="5">
        <v>42740</v>
      </c>
      <c r="J48" s="5">
        <v>42752</v>
      </c>
      <c r="K48" s="3" t="s">
        <v>945</v>
      </c>
      <c r="L48" s="3" t="s">
        <v>946</v>
      </c>
      <c r="M48" s="3" t="s">
        <v>209</v>
      </c>
      <c r="N48" s="3">
        <v>6</v>
      </c>
      <c r="O48" s="3" t="s">
        <v>947</v>
      </c>
      <c r="P48" s="3" t="s">
        <v>320</v>
      </c>
      <c r="Q48" s="3">
        <v>5</v>
      </c>
      <c r="R48" s="5">
        <v>42994</v>
      </c>
      <c r="S48" s="3" t="s">
        <v>948</v>
      </c>
      <c r="T48" s="3" t="s">
        <v>949</v>
      </c>
      <c r="U48" s="3">
        <v>0</v>
      </c>
      <c r="V48" s="3" t="s">
        <v>74</v>
      </c>
    </row>
    <row r="49" spans="1:22" x14ac:dyDescent="0.25">
      <c r="A49" s="4">
        <v>42922</v>
      </c>
      <c r="B49" s="3"/>
      <c r="C49" s="3">
        <v>24</v>
      </c>
      <c r="D49" s="3" t="s">
        <v>950</v>
      </c>
      <c r="E49" s="3">
        <v>72</v>
      </c>
      <c r="F49" s="5">
        <v>42953</v>
      </c>
      <c r="G49" s="3" t="s">
        <v>951</v>
      </c>
      <c r="H49" s="3" t="s">
        <v>858</v>
      </c>
      <c r="I49" s="5">
        <v>42740</v>
      </c>
      <c r="J49" s="5">
        <v>42784</v>
      </c>
      <c r="K49" s="3" t="s">
        <v>952</v>
      </c>
      <c r="L49" s="3" t="s">
        <v>953</v>
      </c>
      <c r="M49" s="3" t="s">
        <v>773</v>
      </c>
      <c r="N49" s="3">
        <v>6</v>
      </c>
      <c r="O49" s="3" t="s">
        <v>954</v>
      </c>
      <c r="P49" s="3" t="s">
        <v>858</v>
      </c>
      <c r="Q49" s="3">
        <v>5</v>
      </c>
      <c r="R49" s="5">
        <v>42753</v>
      </c>
      <c r="S49" s="3" t="s">
        <v>955</v>
      </c>
      <c r="T49" s="3" t="s">
        <v>956</v>
      </c>
      <c r="U49" s="3">
        <v>0</v>
      </c>
      <c r="V49" s="3" t="s">
        <v>74</v>
      </c>
    </row>
    <row r="50" spans="1:22" x14ac:dyDescent="0.25">
      <c r="A50" s="4">
        <v>42923</v>
      </c>
      <c r="B50" s="3"/>
      <c r="C50" s="3">
        <v>24</v>
      </c>
      <c r="D50" s="3" t="s">
        <v>957</v>
      </c>
      <c r="E50" s="3" t="s">
        <v>331</v>
      </c>
      <c r="F50" s="5">
        <v>42922</v>
      </c>
      <c r="G50" s="3" t="s">
        <v>958</v>
      </c>
      <c r="H50" s="3" t="s">
        <v>228</v>
      </c>
      <c r="I50" s="3">
        <v>5</v>
      </c>
      <c r="J50" s="3">
        <v>18</v>
      </c>
      <c r="K50" s="3" t="s">
        <v>959</v>
      </c>
      <c r="L50" s="3" t="s">
        <v>960</v>
      </c>
      <c r="M50" s="3" t="s">
        <v>309</v>
      </c>
      <c r="N50" s="3">
        <v>6</v>
      </c>
      <c r="O50" s="3" t="s">
        <v>961</v>
      </c>
      <c r="P50" s="3" t="s">
        <v>593</v>
      </c>
      <c r="Q50" s="3">
        <v>5</v>
      </c>
      <c r="R50" s="5">
        <v>42964</v>
      </c>
      <c r="S50" s="3" t="s">
        <v>962</v>
      </c>
      <c r="T50" s="3" t="s">
        <v>869</v>
      </c>
      <c r="U50" s="3">
        <v>0</v>
      </c>
      <c r="V50" s="3" t="s">
        <v>74</v>
      </c>
    </row>
    <row r="51" spans="1:22" x14ac:dyDescent="0.25">
      <c r="A51" s="4">
        <v>42924</v>
      </c>
      <c r="B51" s="3"/>
      <c r="C51" s="3">
        <v>24</v>
      </c>
      <c r="D51" s="3" t="s">
        <v>963</v>
      </c>
      <c r="E51" s="3" t="s">
        <v>688</v>
      </c>
      <c r="F51" s="5">
        <v>42922</v>
      </c>
      <c r="G51" s="3" t="s">
        <v>964</v>
      </c>
      <c r="H51" s="3" t="s">
        <v>228</v>
      </c>
      <c r="I51" s="5">
        <v>42740</v>
      </c>
      <c r="J51" s="5">
        <v>42784</v>
      </c>
      <c r="K51" s="3" t="s">
        <v>965</v>
      </c>
      <c r="L51" s="3" t="s">
        <v>966</v>
      </c>
      <c r="M51" s="3" t="s">
        <v>299</v>
      </c>
      <c r="N51" s="3">
        <v>6</v>
      </c>
      <c r="O51" s="3" t="s">
        <v>967</v>
      </c>
      <c r="P51" s="3" t="s">
        <v>228</v>
      </c>
      <c r="Q51" s="3">
        <v>5</v>
      </c>
      <c r="R51" s="5">
        <v>42753</v>
      </c>
      <c r="S51" s="3" t="s">
        <v>968</v>
      </c>
      <c r="T51" s="3" t="s">
        <v>969</v>
      </c>
      <c r="U51" s="3">
        <v>0</v>
      </c>
      <c r="V51" s="3" t="s">
        <v>74</v>
      </c>
    </row>
    <row r="52" spans="1:22" x14ac:dyDescent="0.25">
      <c r="A52" s="4">
        <v>42925</v>
      </c>
      <c r="B52" s="3">
        <v>2</v>
      </c>
      <c r="C52" s="3">
        <v>24</v>
      </c>
      <c r="D52" s="3" t="s">
        <v>970</v>
      </c>
      <c r="E52" s="3" t="s">
        <v>331</v>
      </c>
      <c r="F52" s="5">
        <v>42953</v>
      </c>
      <c r="G52" s="3" t="s">
        <v>971</v>
      </c>
      <c r="H52" s="3" t="s">
        <v>657</v>
      </c>
      <c r="I52" s="5">
        <v>42740</v>
      </c>
      <c r="J52" s="5">
        <v>42753</v>
      </c>
      <c r="K52" s="3" t="s">
        <v>972</v>
      </c>
      <c r="L52" s="3" t="s">
        <v>973</v>
      </c>
      <c r="M52" s="3" t="s">
        <v>309</v>
      </c>
      <c r="N52" s="3">
        <v>6</v>
      </c>
      <c r="O52" s="3" t="s">
        <v>974</v>
      </c>
      <c r="P52" s="3" t="s">
        <v>657</v>
      </c>
      <c r="Q52" s="3">
        <v>5</v>
      </c>
      <c r="R52" s="3">
        <v>18</v>
      </c>
      <c r="S52" s="3" t="s">
        <v>975</v>
      </c>
      <c r="T52" s="3" t="s">
        <v>969</v>
      </c>
      <c r="U52" s="3">
        <v>0</v>
      </c>
      <c r="V52" s="3" t="s">
        <v>74</v>
      </c>
    </row>
    <row r="53" spans="1:22" x14ac:dyDescent="0.25">
      <c r="A53" s="4">
        <v>42926</v>
      </c>
      <c r="B53" s="3"/>
      <c r="C53" s="3">
        <v>24</v>
      </c>
      <c r="D53" s="3" t="s">
        <v>976</v>
      </c>
      <c r="E53" s="3" t="s">
        <v>309</v>
      </c>
      <c r="F53" s="5">
        <v>42953</v>
      </c>
      <c r="G53" s="3" t="s">
        <v>977</v>
      </c>
      <c r="H53" s="3" t="s">
        <v>228</v>
      </c>
      <c r="I53" s="5">
        <v>42740</v>
      </c>
      <c r="J53" s="5">
        <v>42995</v>
      </c>
      <c r="K53" s="3" t="s">
        <v>978</v>
      </c>
      <c r="L53" s="3" t="s">
        <v>979</v>
      </c>
      <c r="M53" s="3" t="s">
        <v>765</v>
      </c>
      <c r="N53" s="3">
        <v>6</v>
      </c>
      <c r="O53" s="3" t="s">
        <v>980</v>
      </c>
      <c r="P53" s="3" t="s">
        <v>593</v>
      </c>
      <c r="Q53" s="3">
        <v>5</v>
      </c>
      <c r="R53" s="5">
        <v>42933</v>
      </c>
      <c r="S53" s="3" t="s">
        <v>981</v>
      </c>
      <c r="T53" s="3" t="s">
        <v>982</v>
      </c>
      <c r="U53" s="3">
        <v>0</v>
      </c>
      <c r="V53" s="3" t="s">
        <v>74</v>
      </c>
    </row>
    <row r="54" spans="1:22" x14ac:dyDescent="0.25">
      <c r="A54" s="4">
        <v>42927</v>
      </c>
      <c r="B54" s="3"/>
      <c r="C54" s="3">
        <v>24</v>
      </c>
      <c r="D54" s="3" t="s">
        <v>983</v>
      </c>
      <c r="E54" s="3" t="s">
        <v>810</v>
      </c>
      <c r="F54" s="5">
        <v>42922</v>
      </c>
      <c r="G54" s="3" t="s">
        <v>984</v>
      </c>
      <c r="H54" s="3" t="s">
        <v>657</v>
      </c>
      <c r="I54" s="5">
        <v>42740</v>
      </c>
      <c r="J54" s="5">
        <v>42842</v>
      </c>
      <c r="K54" s="3" t="s">
        <v>985</v>
      </c>
      <c r="L54" s="3" t="s">
        <v>986</v>
      </c>
      <c r="M54" s="3" t="s">
        <v>364</v>
      </c>
      <c r="N54" s="3">
        <v>6</v>
      </c>
      <c r="O54" s="3" t="s">
        <v>987</v>
      </c>
      <c r="P54" s="3" t="s">
        <v>657</v>
      </c>
      <c r="Q54" s="3">
        <v>5</v>
      </c>
      <c r="R54" s="5">
        <v>42811</v>
      </c>
      <c r="S54" s="3" t="s">
        <v>988</v>
      </c>
      <c r="T54" s="3" t="s">
        <v>989</v>
      </c>
      <c r="U54" s="3">
        <v>0</v>
      </c>
      <c r="V54" s="3" t="s">
        <v>74</v>
      </c>
    </row>
    <row r="55" spans="1:22" x14ac:dyDescent="0.25">
      <c r="A55" s="4">
        <v>42928</v>
      </c>
      <c r="B55" s="3"/>
      <c r="C55" s="3">
        <v>24</v>
      </c>
      <c r="D55" s="3" t="s">
        <v>990</v>
      </c>
      <c r="E55" s="3" t="s">
        <v>417</v>
      </c>
      <c r="F55" s="5">
        <v>42922</v>
      </c>
      <c r="G55" s="3" t="s">
        <v>991</v>
      </c>
      <c r="H55" s="3" t="s">
        <v>85</v>
      </c>
      <c r="I55" s="5">
        <v>42740</v>
      </c>
      <c r="J55" s="5">
        <v>42811</v>
      </c>
      <c r="K55" s="3" t="s">
        <v>992</v>
      </c>
      <c r="L55" s="3" t="s">
        <v>993</v>
      </c>
      <c r="M55" s="3" t="s">
        <v>684</v>
      </c>
      <c r="N55" s="3">
        <v>6</v>
      </c>
      <c r="O55" s="3" t="s">
        <v>994</v>
      </c>
      <c r="P55" s="3" t="s">
        <v>625</v>
      </c>
      <c r="Q55" s="3">
        <v>5</v>
      </c>
      <c r="R55" s="5">
        <v>42752</v>
      </c>
      <c r="S55" s="3" t="s">
        <v>995</v>
      </c>
      <c r="T55" s="3" t="s">
        <v>996</v>
      </c>
      <c r="U55" s="3">
        <v>0</v>
      </c>
      <c r="V55" s="3" t="s">
        <v>74</v>
      </c>
    </row>
    <row r="56" spans="1:22" x14ac:dyDescent="0.25">
      <c r="A56" s="4">
        <v>42929</v>
      </c>
      <c r="B56" s="3"/>
      <c r="C56" s="3">
        <v>24</v>
      </c>
      <c r="D56" s="3" t="s">
        <v>997</v>
      </c>
      <c r="E56" s="3" t="s">
        <v>810</v>
      </c>
      <c r="F56" s="5">
        <v>42953</v>
      </c>
      <c r="G56" s="3" t="s">
        <v>998</v>
      </c>
      <c r="H56" s="3" t="s">
        <v>228</v>
      </c>
      <c r="I56" s="3">
        <v>5</v>
      </c>
      <c r="J56" s="5">
        <v>42811</v>
      </c>
      <c r="K56" s="3" t="s">
        <v>999</v>
      </c>
      <c r="L56" s="3" t="s">
        <v>1000</v>
      </c>
      <c r="M56" s="3" t="s">
        <v>364</v>
      </c>
      <c r="N56" s="3">
        <v>6</v>
      </c>
      <c r="O56" s="3" t="s">
        <v>882</v>
      </c>
      <c r="P56" s="3" t="s">
        <v>228</v>
      </c>
      <c r="Q56" s="3">
        <v>5</v>
      </c>
      <c r="R56" s="5">
        <v>42783</v>
      </c>
      <c r="S56" s="3" t="s">
        <v>1001</v>
      </c>
      <c r="T56" s="3" t="s">
        <v>1002</v>
      </c>
      <c r="U56" s="3">
        <v>0</v>
      </c>
      <c r="V56" s="3" t="s">
        <v>74</v>
      </c>
    </row>
    <row r="57" spans="1:22" x14ac:dyDescent="0.25">
      <c r="A57" s="4">
        <v>42930</v>
      </c>
      <c r="B57" s="3"/>
      <c r="C57" s="3">
        <v>24</v>
      </c>
      <c r="D57" s="3" t="s">
        <v>1003</v>
      </c>
      <c r="E57" s="3" t="s">
        <v>765</v>
      </c>
      <c r="F57" s="5">
        <v>42953</v>
      </c>
      <c r="G57" s="3" t="s">
        <v>1004</v>
      </c>
      <c r="H57" s="3" t="s">
        <v>228</v>
      </c>
      <c r="I57" s="5">
        <v>42740</v>
      </c>
      <c r="J57" s="5">
        <v>42964</v>
      </c>
      <c r="K57" s="3" t="s">
        <v>1005</v>
      </c>
      <c r="L57" s="3" t="s">
        <v>1006</v>
      </c>
      <c r="M57" s="3" t="s">
        <v>304</v>
      </c>
      <c r="N57" s="3">
        <v>6</v>
      </c>
      <c r="O57" s="3" t="s">
        <v>1007</v>
      </c>
      <c r="P57" s="3" t="s">
        <v>593</v>
      </c>
      <c r="Q57" s="3">
        <v>5</v>
      </c>
      <c r="R57" s="5">
        <v>42903</v>
      </c>
      <c r="S57" s="3" t="s">
        <v>1008</v>
      </c>
      <c r="T57" s="3" t="s">
        <v>1009</v>
      </c>
      <c r="U57" s="3">
        <v>0</v>
      </c>
      <c r="V57" s="3" t="s">
        <v>74</v>
      </c>
    </row>
    <row r="58" spans="1:22" x14ac:dyDescent="0.25">
      <c r="A58" s="4">
        <v>42931</v>
      </c>
      <c r="B58" s="3"/>
      <c r="C58" s="3">
        <v>24</v>
      </c>
      <c r="D58" s="3" t="s">
        <v>1010</v>
      </c>
      <c r="E58" s="3" t="s">
        <v>204</v>
      </c>
      <c r="F58" s="5">
        <v>42922</v>
      </c>
      <c r="G58" s="3" t="s">
        <v>1011</v>
      </c>
      <c r="H58" s="3">
        <v>53</v>
      </c>
      <c r="I58" s="3">
        <v>5</v>
      </c>
      <c r="J58" s="5">
        <v>42783</v>
      </c>
      <c r="K58" s="3" t="s">
        <v>1012</v>
      </c>
      <c r="L58" s="3" t="s">
        <v>1013</v>
      </c>
      <c r="M58" s="3" t="s">
        <v>1014</v>
      </c>
      <c r="N58" s="3">
        <v>6</v>
      </c>
      <c r="O58" s="3">
        <v>66</v>
      </c>
      <c r="P58" s="3" t="s">
        <v>85</v>
      </c>
      <c r="Q58" s="3">
        <v>5</v>
      </c>
      <c r="R58" s="3">
        <v>17</v>
      </c>
      <c r="S58" s="3" t="s">
        <v>1015</v>
      </c>
      <c r="T58" s="6">
        <v>30713</v>
      </c>
      <c r="U58" s="3">
        <v>0</v>
      </c>
      <c r="V58" s="3" t="s">
        <v>74</v>
      </c>
    </row>
    <row r="59" spans="1:22" x14ac:dyDescent="0.25">
      <c r="A59" s="4">
        <v>42932</v>
      </c>
      <c r="B59" s="3"/>
      <c r="C59" s="3">
        <v>24</v>
      </c>
      <c r="D59" s="3" t="s">
        <v>1016</v>
      </c>
      <c r="E59" s="3" t="s">
        <v>187</v>
      </c>
      <c r="F59" s="5">
        <v>42922</v>
      </c>
      <c r="G59" s="3" t="s">
        <v>1017</v>
      </c>
      <c r="H59" s="3" t="s">
        <v>320</v>
      </c>
      <c r="I59" s="3">
        <v>5</v>
      </c>
      <c r="J59" s="5">
        <v>42902</v>
      </c>
      <c r="K59" s="3" t="s">
        <v>1018</v>
      </c>
      <c r="L59" s="3" t="s">
        <v>1019</v>
      </c>
      <c r="M59" s="3">
        <v>69</v>
      </c>
      <c r="N59" s="3">
        <v>6</v>
      </c>
      <c r="O59" s="3" t="s">
        <v>1020</v>
      </c>
      <c r="P59" s="3" t="s">
        <v>320</v>
      </c>
      <c r="Q59" s="3">
        <v>5</v>
      </c>
      <c r="R59" s="5">
        <v>42871</v>
      </c>
      <c r="S59" s="3" t="s">
        <v>1021</v>
      </c>
      <c r="T59" s="3" t="s">
        <v>1022</v>
      </c>
      <c r="U59" s="3">
        <v>0</v>
      </c>
      <c r="V59" s="3" t="s">
        <v>74</v>
      </c>
    </row>
    <row r="60" spans="1:22" x14ac:dyDescent="0.25">
      <c r="A60" s="4">
        <v>42933</v>
      </c>
      <c r="B60" s="3"/>
      <c r="C60" s="3">
        <v>24</v>
      </c>
      <c r="D60" s="3" t="s">
        <v>1023</v>
      </c>
      <c r="E60" s="3" t="s">
        <v>209</v>
      </c>
      <c r="F60" s="5">
        <v>42922</v>
      </c>
      <c r="G60" s="3" t="s">
        <v>1024</v>
      </c>
      <c r="H60" s="3" t="s">
        <v>1025</v>
      </c>
      <c r="I60" s="3">
        <v>5</v>
      </c>
      <c r="J60" s="5">
        <v>42932</v>
      </c>
      <c r="K60" s="3" t="s">
        <v>1026</v>
      </c>
      <c r="L60" s="3" t="s">
        <v>1027</v>
      </c>
      <c r="M60" s="3" t="s">
        <v>428</v>
      </c>
      <c r="N60" s="3">
        <v>6</v>
      </c>
      <c r="O60" s="3" t="s">
        <v>1028</v>
      </c>
      <c r="P60" s="3" t="s">
        <v>1025</v>
      </c>
      <c r="Q60" s="3">
        <v>5</v>
      </c>
      <c r="R60" s="5">
        <v>42902</v>
      </c>
      <c r="S60" s="3" t="s">
        <v>1029</v>
      </c>
      <c r="T60" s="3" t="s">
        <v>1030</v>
      </c>
      <c r="U60" s="3">
        <v>0</v>
      </c>
      <c r="V60" s="3" t="s">
        <v>74</v>
      </c>
    </row>
    <row r="61" spans="1:22" x14ac:dyDescent="0.25">
      <c r="A61" s="4">
        <v>42934</v>
      </c>
      <c r="B61" s="3"/>
      <c r="C61" s="3">
        <v>24</v>
      </c>
      <c r="D61" s="3" t="s">
        <v>1031</v>
      </c>
      <c r="E61" s="3" t="s">
        <v>182</v>
      </c>
      <c r="F61" s="5">
        <v>42922</v>
      </c>
      <c r="G61" s="3" t="s">
        <v>1032</v>
      </c>
      <c r="H61" s="3" t="s">
        <v>1033</v>
      </c>
      <c r="I61" s="3">
        <v>5</v>
      </c>
      <c r="J61" s="5">
        <v>42932</v>
      </c>
      <c r="K61" s="3" t="s">
        <v>1034</v>
      </c>
      <c r="L61" s="3" t="s">
        <v>1035</v>
      </c>
      <c r="M61" s="3" t="s">
        <v>1036</v>
      </c>
      <c r="N61" s="3">
        <v>6</v>
      </c>
      <c r="O61" s="3" t="s">
        <v>1037</v>
      </c>
      <c r="P61" s="3" t="s">
        <v>98</v>
      </c>
      <c r="Q61" s="3">
        <v>5</v>
      </c>
      <c r="R61" s="5">
        <v>42871</v>
      </c>
      <c r="S61" s="3" t="s">
        <v>1038</v>
      </c>
      <c r="T61" s="3" t="s">
        <v>1039</v>
      </c>
      <c r="U61" s="3">
        <v>0</v>
      </c>
      <c r="V61" s="3" t="s">
        <v>74</v>
      </c>
    </row>
    <row r="62" spans="1:22" x14ac:dyDescent="0.25">
      <c r="A62" s="4">
        <v>42935</v>
      </c>
      <c r="B62" s="3"/>
      <c r="C62" s="3">
        <v>24</v>
      </c>
      <c r="D62" s="3" t="s">
        <v>1040</v>
      </c>
      <c r="E62" s="3" t="s">
        <v>417</v>
      </c>
      <c r="F62" s="5">
        <v>42922</v>
      </c>
      <c r="G62" s="3" t="s">
        <v>1041</v>
      </c>
      <c r="H62" s="3" t="s">
        <v>625</v>
      </c>
      <c r="I62" s="3">
        <v>5</v>
      </c>
      <c r="J62" s="5">
        <v>42783</v>
      </c>
      <c r="K62" s="3" t="s">
        <v>1042</v>
      </c>
      <c r="L62" s="3" t="s">
        <v>1043</v>
      </c>
      <c r="M62" s="3" t="s">
        <v>684</v>
      </c>
      <c r="N62" s="3">
        <v>6</v>
      </c>
      <c r="O62" s="3" t="s">
        <v>1044</v>
      </c>
      <c r="P62" s="3" t="s">
        <v>711</v>
      </c>
      <c r="Q62" s="3">
        <v>5</v>
      </c>
      <c r="R62" s="3">
        <v>17</v>
      </c>
      <c r="S62" s="3" t="s">
        <v>1045</v>
      </c>
      <c r="T62" s="3" t="s">
        <v>1046</v>
      </c>
      <c r="U62" s="3">
        <v>0</v>
      </c>
      <c r="V62" s="3" t="s">
        <v>74</v>
      </c>
    </row>
    <row r="63" spans="1:22" x14ac:dyDescent="0.25">
      <c r="A63" s="4">
        <v>42936</v>
      </c>
      <c r="B63" s="3"/>
      <c r="C63" s="3">
        <v>24</v>
      </c>
      <c r="D63" s="3" t="s">
        <v>1047</v>
      </c>
      <c r="E63" s="3" t="s">
        <v>428</v>
      </c>
      <c r="F63" s="5">
        <v>42922</v>
      </c>
      <c r="G63" s="3" t="s">
        <v>1048</v>
      </c>
      <c r="H63" s="3" t="s">
        <v>98</v>
      </c>
      <c r="I63" s="5">
        <v>42740</v>
      </c>
      <c r="J63" s="3">
        <v>17</v>
      </c>
      <c r="K63" s="3" t="s">
        <v>1049</v>
      </c>
      <c r="L63" s="3" t="s">
        <v>1050</v>
      </c>
      <c r="M63" s="3" t="s">
        <v>198</v>
      </c>
      <c r="N63" s="3">
        <v>6</v>
      </c>
      <c r="O63" s="3" t="s">
        <v>108</v>
      </c>
      <c r="P63" s="3" t="s">
        <v>98</v>
      </c>
      <c r="Q63" s="3">
        <v>5</v>
      </c>
      <c r="R63" s="5">
        <v>42994</v>
      </c>
      <c r="S63" s="3" t="s">
        <v>1051</v>
      </c>
      <c r="T63" s="3" t="s">
        <v>1052</v>
      </c>
      <c r="U63" s="3">
        <v>0</v>
      </c>
      <c r="V63" s="3" t="s">
        <v>74</v>
      </c>
    </row>
    <row r="64" spans="1:22" x14ac:dyDescent="0.25">
      <c r="A64" s="4">
        <v>42937</v>
      </c>
      <c r="B64" s="3"/>
      <c r="C64" s="3">
        <v>24</v>
      </c>
      <c r="D64" s="3" t="s">
        <v>1053</v>
      </c>
      <c r="E64" s="3" t="s">
        <v>810</v>
      </c>
      <c r="F64" s="5">
        <v>42953</v>
      </c>
      <c r="G64" s="3" t="s">
        <v>1054</v>
      </c>
      <c r="H64" s="3" t="s">
        <v>711</v>
      </c>
      <c r="I64" s="3">
        <v>5</v>
      </c>
      <c r="J64" s="5">
        <v>42903</v>
      </c>
      <c r="K64" s="3" t="s">
        <v>1055</v>
      </c>
      <c r="L64" s="3" t="s">
        <v>1056</v>
      </c>
      <c r="M64" s="3" t="s">
        <v>364</v>
      </c>
      <c r="N64" s="3">
        <v>6</v>
      </c>
      <c r="O64" s="3" t="s">
        <v>1057</v>
      </c>
      <c r="P64" s="3" t="s">
        <v>711</v>
      </c>
      <c r="Q64" s="3">
        <v>5</v>
      </c>
      <c r="R64" s="5">
        <v>42872</v>
      </c>
      <c r="S64" s="3" t="s">
        <v>1058</v>
      </c>
      <c r="T64" s="3" t="s">
        <v>1059</v>
      </c>
      <c r="U64" s="3">
        <v>0</v>
      </c>
      <c r="V64" s="3" t="s">
        <v>74</v>
      </c>
    </row>
    <row r="65" spans="1:22" x14ac:dyDescent="0.25">
      <c r="A65" s="4">
        <v>42938</v>
      </c>
      <c r="B65" s="3"/>
      <c r="C65" s="3">
        <v>24</v>
      </c>
      <c r="D65" s="3" t="s">
        <v>1060</v>
      </c>
      <c r="E65" s="3" t="s">
        <v>378</v>
      </c>
      <c r="F65" s="5">
        <v>42984</v>
      </c>
      <c r="G65" s="3" t="s">
        <v>1061</v>
      </c>
      <c r="H65" s="3" t="s">
        <v>311</v>
      </c>
      <c r="I65" s="3">
        <v>5</v>
      </c>
      <c r="J65" s="5">
        <v>42932</v>
      </c>
      <c r="K65" s="3" t="s">
        <v>1062</v>
      </c>
      <c r="L65" s="3" t="s">
        <v>1063</v>
      </c>
      <c r="M65" s="3" t="s">
        <v>176</v>
      </c>
      <c r="N65" s="3">
        <v>6</v>
      </c>
      <c r="O65" s="3" t="s">
        <v>1064</v>
      </c>
      <c r="P65" s="3" t="s">
        <v>686</v>
      </c>
      <c r="Q65" s="3">
        <v>5</v>
      </c>
      <c r="R65" s="5">
        <v>42871</v>
      </c>
      <c r="S65" s="3" t="s">
        <v>1065</v>
      </c>
      <c r="T65" s="3" t="s">
        <v>1066</v>
      </c>
      <c r="U65" s="3">
        <v>0</v>
      </c>
      <c r="V65" s="3" t="s">
        <v>74</v>
      </c>
    </row>
    <row r="66" spans="1:22" x14ac:dyDescent="0.25">
      <c r="A66" s="3" t="s">
        <v>223</v>
      </c>
      <c r="B66" s="3"/>
      <c r="C66" s="3"/>
      <c r="D66" s="3" t="s">
        <v>1067</v>
      </c>
      <c r="E66" s="3" t="s">
        <v>295</v>
      </c>
      <c r="F66" s="5">
        <v>42922</v>
      </c>
      <c r="G66" s="3" t="s">
        <v>1068</v>
      </c>
      <c r="H66" s="3" t="s">
        <v>711</v>
      </c>
      <c r="I66" s="5">
        <v>42740</v>
      </c>
      <c r="J66" s="5">
        <v>42842</v>
      </c>
      <c r="K66" s="3" t="s">
        <v>1069</v>
      </c>
      <c r="L66" s="3" t="s">
        <v>1070</v>
      </c>
      <c r="M66" s="3" t="s">
        <v>680</v>
      </c>
      <c r="N66" s="3">
        <v>6</v>
      </c>
      <c r="O66" s="3" t="s">
        <v>1071</v>
      </c>
      <c r="P66" s="3" t="s">
        <v>711</v>
      </c>
      <c r="Q66" s="3">
        <v>5</v>
      </c>
      <c r="R66" s="5">
        <v>42811</v>
      </c>
      <c r="S66" s="3" t="s">
        <v>1072</v>
      </c>
      <c r="T66" s="3"/>
      <c r="U66" s="3"/>
      <c r="V66" s="3"/>
    </row>
    <row r="67" spans="1:22" x14ac:dyDescent="0.25">
      <c r="A67" s="3" t="s">
        <v>229</v>
      </c>
      <c r="B67" s="3"/>
      <c r="C67" s="3">
        <v>720</v>
      </c>
      <c r="D67" s="3" t="s">
        <v>1073</v>
      </c>
      <c r="E67" s="3"/>
      <c r="F67" s="3"/>
      <c r="G67" s="3" t="s">
        <v>1074</v>
      </c>
      <c r="H67" s="3"/>
      <c r="I67" s="3"/>
      <c r="J67" s="3"/>
      <c r="K67" s="3" t="s">
        <v>1075</v>
      </c>
      <c r="L67" s="3" t="s">
        <v>1076</v>
      </c>
      <c r="M67" s="3"/>
      <c r="N67" s="3"/>
      <c r="O67" s="3" t="s">
        <v>1077</v>
      </c>
      <c r="P67" s="3"/>
      <c r="Q67" s="3"/>
      <c r="R67" s="3"/>
      <c r="S67" s="3" t="s">
        <v>1078</v>
      </c>
      <c r="T67" s="3" t="s">
        <v>1079</v>
      </c>
      <c r="U67" s="3">
        <v>0</v>
      </c>
      <c r="V67" s="3"/>
    </row>
    <row r="68" spans="1:2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7" t="s">
        <v>234</v>
      </c>
      <c r="B69" s="7"/>
      <c r="C69" s="7"/>
      <c r="D69" s="7" t="s">
        <v>1080</v>
      </c>
      <c r="E69" s="7"/>
      <c r="F69" s="7"/>
      <c r="G69" s="7" t="s">
        <v>1081</v>
      </c>
      <c r="H69" s="7"/>
      <c r="I69" s="7"/>
      <c r="J69" s="7"/>
      <c r="K69" s="7" t="s">
        <v>1082</v>
      </c>
      <c r="L69" s="7" t="s">
        <v>1083</v>
      </c>
      <c r="M69" s="7"/>
      <c r="N69" s="7"/>
      <c r="O69" s="7" t="s">
        <v>1084</v>
      </c>
      <c r="P69" s="7"/>
      <c r="Q69" s="7"/>
      <c r="R69" s="7"/>
      <c r="S69" s="7" t="s">
        <v>1085</v>
      </c>
      <c r="T69" s="7" t="s">
        <v>1086</v>
      </c>
      <c r="U69" s="7">
        <v>0</v>
      </c>
      <c r="V69" s="7" t="s">
        <v>239</v>
      </c>
    </row>
    <row r="70" spans="1:22" x14ac:dyDescent="0.25">
      <c r="A70" s="7" t="s">
        <v>240</v>
      </c>
      <c r="B70" s="7"/>
      <c r="C70" s="7"/>
      <c r="D70" s="7" t="s">
        <v>1087</v>
      </c>
      <c r="E70" s="7"/>
      <c r="F70" s="7"/>
      <c r="G70" s="7" t="s">
        <v>1088</v>
      </c>
      <c r="H70" s="7"/>
      <c r="I70" s="7"/>
      <c r="J70" s="7"/>
      <c r="K70" s="7" t="s">
        <v>1089</v>
      </c>
      <c r="L70" s="7" t="s">
        <v>1090</v>
      </c>
      <c r="M70" s="7"/>
      <c r="N70" s="7"/>
      <c r="O70" s="7" t="s">
        <v>1091</v>
      </c>
      <c r="P70" s="7"/>
      <c r="Q70" s="7"/>
      <c r="R70" s="7"/>
      <c r="S70" s="7" t="s">
        <v>1092</v>
      </c>
      <c r="T70" s="7" t="s">
        <v>1093</v>
      </c>
      <c r="U70" s="7">
        <v>0</v>
      </c>
      <c r="V70" s="7" t="s">
        <v>239</v>
      </c>
    </row>
    <row r="71" spans="1:22" x14ac:dyDescent="0.25">
      <c r="A71" s="7" t="s">
        <v>245</v>
      </c>
      <c r="B71" s="7"/>
      <c r="C71" s="7"/>
      <c r="D71" s="7" t="s">
        <v>1094</v>
      </c>
      <c r="E71" s="7"/>
      <c r="F71" s="7"/>
      <c r="G71" s="7" t="s">
        <v>1095</v>
      </c>
      <c r="H71" s="7"/>
      <c r="I71" s="7"/>
      <c r="J71" s="7"/>
      <c r="K71" s="7" t="s">
        <v>1096</v>
      </c>
      <c r="L71" s="7" t="s">
        <v>1097</v>
      </c>
      <c r="M71" s="7"/>
      <c r="N71" s="7"/>
      <c r="O71" s="7" t="s">
        <v>1098</v>
      </c>
      <c r="P71" s="7"/>
      <c r="Q71" s="7"/>
      <c r="R71" s="7"/>
      <c r="S71" s="7" t="s">
        <v>1099</v>
      </c>
      <c r="T71" s="7" t="s">
        <v>1100</v>
      </c>
      <c r="U71" s="7">
        <v>0</v>
      </c>
      <c r="V71" s="7"/>
    </row>
    <row r="72" spans="1:22" x14ac:dyDescent="0.25">
      <c r="A72" s="7" t="s">
        <v>250</v>
      </c>
      <c r="B72" s="8">
        <v>42750</v>
      </c>
      <c r="C72" s="7" t="s">
        <v>251</v>
      </c>
      <c r="D72" s="7" t="s">
        <v>1101</v>
      </c>
      <c r="E72" s="7" t="s">
        <v>253</v>
      </c>
      <c r="F72" s="7" t="s">
        <v>1102</v>
      </c>
      <c r="G72" s="7" t="s">
        <v>255</v>
      </c>
      <c r="H72" s="7">
        <v>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4" spans="1:22" x14ac:dyDescent="0.25">
      <c r="A74" t="s">
        <v>256</v>
      </c>
    </row>
    <row r="75" spans="1:22" x14ac:dyDescent="0.25">
      <c r="A75" t="s">
        <v>257</v>
      </c>
    </row>
    <row r="76" spans="1:22" x14ac:dyDescent="0.25">
      <c r="A76" t="s">
        <v>258</v>
      </c>
    </row>
    <row r="78" spans="1:22" x14ac:dyDescent="0.25">
      <c r="A78" t="s">
        <v>259</v>
      </c>
    </row>
    <row r="79" spans="1:22" x14ac:dyDescent="0.25">
      <c r="A79" t="s">
        <v>260</v>
      </c>
    </row>
    <row r="80" spans="1:22" x14ac:dyDescent="0.25">
      <c r="A80" t="s">
        <v>42</v>
      </c>
      <c r="B80" t="s">
        <v>45</v>
      </c>
      <c r="C80" t="s">
        <v>48</v>
      </c>
      <c r="D80" t="s">
        <v>261</v>
      </c>
      <c r="E80" t="s">
        <v>262</v>
      </c>
      <c r="F80" t="s">
        <v>263</v>
      </c>
      <c r="G80" t="s">
        <v>264</v>
      </c>
      <c r="H80" t="s">
        <v>265</v>
      </c>
      <c r="I80" t="s">
        <v>266</v>
      </c>
      <c r="J80" t="s">
        <v>62</v>
      </c>
      <c r="K80" t="s">
        <v>63</v>
      </c>
    </row>
    <row r="81" spans="1:11" x14ac:dyDescent="0.25">
      <c r="B81" t="s">
        <v>66</v>
      </c>
      <c r="C81" t="s">
        <v>66</v>
      </c>
      <c r="D81" t="s">
        <v>69</v>
      </c>
      <c r="E81" t="s">
        <v>69</v>
      </c>
      <c r="F81" t="s">
        <v>66</v>
      </c>
      <c r="G81" t="s">
        <v>66</v>
      </c>
      <c r="H81" t="s">
        <v>69</v>
      </c>
      <c r="I81" t="s">
        <v>69</v>
      </c>
      <c r="J81" t="s">
        <v>69</v>
      </c>
      <c r="K81" t="s">
        <v>69</v>
      </c>
    </row>
    <row r="83" spans="1:11" x14ac:dyDescent="0.25">
      <c r="A83" t="s">
        <v>267</v>
      </c>
      <c r="B83" t="s">
        <v>268</v>
      </c>
    </row>
    <row r="84" spans="1:11" x14ac:dyDescent="0.25">
      <c r="A84" t="s">
        <v>269</v>
      </c>
      <c r="B84" t="s">
        <v>1103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A52" workbookViewId="0">
      <selection activeCell="R82" sqref="R82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  <c r="B2" s="1">
        <v>42909</v>
      </c>
    </row>
    <row r="3" spans="1:2" x14ac:dyDescent="0.25">
      <c r="A3" t="s">
        <v>2</v>
      </c>
      <c r="B3" s="1">
        <v>42938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851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t="s">
        <v>1104</v>
      </c>
    </row>
    <row r="8" spans="1:2" x14ac:dyDescent="0.25">
      <c r="A8" t="s">
        <v>10</v>
      </c>
    </row>
    <row r="9" spans="1:2" x14ac:dyDescent="0.25">
      <c r="A9" t="s">
        <v>11</v>
      </c>
      <c r="B9" t="s">
        <v>853</v>
      </c>
    </row>
    <row r="10" spans="1:2" x14ac:dyDescent="0.25">
      <c r="A10" t="s">
        <v>13</v>
      </c>
      <c r="B10" t="s">
        <v>273</v>
      </c>
    </row>
    <row r="11" spans="1:2" x14ac:dyDescent="0.25">
      <c r="A11" t="s">
        <v>15</v>
      </c>
      <c r="B11" s="1">
        <v>42787</v>
      </c>
    </row>
    <row r="12" spans="1:2" x14ac:dyDescent="0.25">
      <c r="A12" t="s">
        <v>16</v>
      </c>
      <c r="B12" t="s">
        <v>587</v>
      </c>
    </row>
    <row r="13" spans="1:2" x14ac:dyDescent="0.25">
      <c r="A13" t="s">
        <v>18</v>
      </c>
      <c r="B13" t="s">
        <v>588</v>
      </c>
    </row>
    <row r="14" spans="1:2" x14ac:dyDescent="0.25">
      <c r="A14" t="s">
        <v>20</v>
      </c>
      <c r="B14" t="s">
        <v>854</v>
      </c>
    </row>
    <row r="15" spans="1:2" x14ac:dyDescent="0.25">
      <c r="A15" t="s">
        <v>22</v>
      </c>
    </row>
    <row r="16" spans="1:2" x14ac:dyDescent="0.25">
      <c r="A16" t="s">
        <v>23</v>
      </c>
      <c r="B16" t="s">
        <v>24</v>
      </c>
    </row>
    <row r="17" spans="1:2" x14ac:dyDescent="0.25">
      <c r="A17" t="s">
        <v>25</v>
      </c>
      <c r="B17">
        <v>24966</v>
      </c>
    </row>
    <row r="18" spans="1:2" x14ac:dyDescent="0.25">
      <c r="A18" t="s">
        <v>26</v>
      </c>
    </row>
    <row r="19" spans="1:2" x14ac:dyDescent="0.25">
      <c r="A19" t="s">
        <v>27</v>
      </c>
      <c r="B19" t="s">
        <v>855</v>
      </c>
    </row>
    <row r="20" spans="1:2" x14ac:dyDescent="0.25">
      <c r="A20" t="s">
        <v>29</v>
      </c>
    </row>
    <row r="21" spans="1:2" x14ac:dyDescent="0.25">
      <c r="A21" t="s">
        <v>30</v>
      </c>
    </row>
    <row r="22" spans="1:2" x14ac:dyDescent="0.25">
      <c r="A22" t="s">
        <v>31</v>
      </c>
    </row>
    <row r="23" spans="1:2" x14ac:dyDescent="0.25">
      <c r="A23" t="s">
        <v>32</v>
      </c>
    </row>
    <row r="24" spans="1:2" x14ac:dyDescent="0.25">
      <c r="A24" t="s">
        <v>33</v>
      </c>
    </row>
    <row r="25" spans="1:2" x14ac:dyDescent="0.25">
      <c r="A25" t="s">
        <v>34</v>
      </c>
    </row>
    <row r="26" spans="1:2" x14ac:dyDescent="0.25">
      <c r="A26" t="s">
        <v>35</v>
      </c>
    </row>
    <row r="27" spans="1:2" x14ac:dyDescent="0.25">
      <c r="A27" t="s">
        <v>36</v>
      </c>
    </row>
    <row r="28" spans="1:2" x14ac:dyDescent="0.25">
      <c r="A28" t="s">
        <v>37</v>
      </c>
    </row>
    <row r="29" spans="1:2" x14ac:dyDescent="0.25">
      <c r="A29" t="s">
        <v>38</v>
      </c>
    </row>
    <row r="30" spans="1:2" x14ac:dyDescent="0.25">
      <c r="A30" t="s">
        <v>39</v>
      </c>
    </row>
    <row r="31" spans="1:2" x14ac:dyDescent="0.25">
      <c r="A31" t="s">
        <v>40</v>
      </c>
    </row>
    <row r="32" spans="1:2" x14ac:dyDescent="0.25">
      <c r="A32" t="s">
        <v>41</v>
      </c>
    </row>
    <row r="34" spans="1:22" x14ac:dyDescent="0.25">
      <c r="A34" s="3" t="s">
        <v>42</v>
      </c>
      <c r="B34" s="3" t="s">
        <v>43</v>
      </c>
      <c r="C34" s="3" t="s">
        <v>44</v>
      </c>
      <c r="D34" s="3" t="s">
        <v>45</v>
      </c>
      <c r="E34" s="3" t="s">
        <v>46</v>
      </c>
      <c r="F34" s="3" t="s">
        <v>47</v>
      </c>
      <c r="G34" s="3" t="s">
        <v>48</v>
      </c>
      <c r="H34" s="3" t="s">
        <v>49</v>
      </c>
      <c r="I34" s="3" t="s">
        <v>50</v>
      </c>
      <c r="J34" s="3" t="s">
        <v>51</v>
      </c>
      <c r="K34" s="3" t="s">
        <v>52</v>
      </c>
      <c r="L34" s="3" t="s">
        <v>54</v>
      </c>
      <c r="M34" s="3" t="s">
        <v>55</v>
      </c>
      <c r="N34" s="3" t="s">
        <v>56</v>
      </c>
      <c r="O34" s="3" t="s">
        <v>57</v>
      </c>
      <c r="P34" s="3" t="s">
        <v>58</v>
      </c>
      <c r="Q34" s="3" t="s">
        <v>59</v>
      </c>
      <c r="R34" s="3" t="s">
        <v>60</v>
      </c>
      <c r="S34" s="3" t="s">
        <v>61</v>
      </c>
      <c r="T34" s="3" t="s">
        <v>62</v>
      </c>
      <c r="U34" s="3" t="s">
        <v>63</v>
      </c>
      <c r="V34" s="3" t="s">
        <v>64</v>
      </c>
    </row>
    <row r="35" spans="1:22" x14ac:dyDescent="0.25">
      <c r="A35" s="3"/>
      <c r="B35" s="3"/>
      <c r="C35" s="3" t="s">
        <v>65</v>
      </c>
      <c r="D35" s="3" t="s">
        <v>66</v>
      </c>
      <c r="E35" s="3" t="s">
        <v>67</v>
      </c>
      <c r="F35" s="3" t="s">
        <v>68</v>
      </c>
      <c r="G35" s="3" t="s">
        <v>66</v>
      </c>
      <c r="H35" s="3" t="s">
        <v>67</v>
      </c>
      <c r="I35" s="3" t="s">
        <v>68</v>
      </c>
      <c r="J35" s="3" t="s">
        <v>67</v>
      </c>
      <c r="K35" s="3" t="s">
        <v>66</v>
      </c>
      <c r="L35" s="3" t="s">
        <v>70</v>
      </c>
      <c r="M35" s="3" t="s">
        <v>67</v>
      </c>
      <c r="N35" s="3" t="s">
        <v>68</v>
      </c>
      <c r="O35" s="3" t="s">
        <v>70</v>
      </c>
      <c r="P35" s="3" t="s">
        <v>67</v>
      </c>
      <c r="Q35" s="3" t="s">
        <v>68</v>
      </c>
      <c r="R35" s="3" t="s">
        <v>67</v>
      </c>
      <c r="S35" s="3" t="s">
        <v>70</v>
      </c>
      <c r="T35" s="3" t="s">
        <v>69</v>
      </c>
      <c r="U35" s="3" t="s">
        <v>69</v>
      </c>
      <c r="V35" s="3"/>
    </row>
    <row r="36" spans="1:22" x14ac:dyDescent="0.25">
      <c r="A36" s="4">
        <v>42909</v>
      </c>
      <c r="B36" s="3">
        <v>19</v>
      </c>
      <c r="C36" s="3">
        <v>24</v>
      </c>
      <c r="D36" s="3" t="s">
        <v>1105</v>
      </c>
      <c r="E36" s="3" t="s">
        <v>449</v>
      </c>
      <c r="F36" s="5">
        <v>42922</v>
      </c>
      <c r="G36" s="3" t="s">
        <v>1106</v>
      </c>
      <c r="H36" s="3" t="s">
        <v>1107</v>
      </c>
      <c r="I36" s="3">
        <v>5</v>
      </c>
      <c r="J36" s="5">
        <v>42812</v>
      </c>
      <c r="K36" s="3" t="s">
        <v>1108</v>
      </c>
      <c r="L36" s="3" t="s">
        <v>1109</v>
      </c>
      <c r="M36" s="3" t="s">
        <v>341</v>
      </c>
      <c r="N36" s="3">
        <v>6</v>
      </c>
      <c r="O36" s="5">
        <v>42764</v>
      </c>
      <c r="P36" s="3" t="s">
        <v>1110</v>
      </c>
      <c r="Q36" s="3">
        <v>5</v>
      </c>
      <c r="R36" s="5">
        <v>42995</v>
      </c>
      <c r="S36" s="3" t="s">
        <v>1111</v>
      </c>
      <c r="T36" s="3" t="s">
        <v>1112</v>
      </c>
      <c r="U36" s="3">
        <v>0</v>
      </c>
      <c r="V36" s="3" t="s">
        <v>74</v>
      </c>
    </row>
    <row r="37" spans="1:22" x14ac:dyDescent="0.25">
      <c r="A37" s="4">
        <v>42910</v>
      </c>
      <c r="B37" s="3"/>
      <c r="C37" s="3">
        <v>24</v>
      </c>
      <c r="D37" s="3" t="s">
        <v>1113</v>
      </c>
      <c r="E37" s="3" t="s">
        <v>688</v>
      </c>
      <c r="F37" s="5">
        <v>42953</v>
      </c>
      <c r="G37" s="3" t="s">
        <v>1114</v>
      </c>
      <c r="H37" s="3">
        <v>54</v>
      </c>
      <c r="I37" s="3">
        <v>5</v>
      </c>
      <c r="J37" s="5">
        <v>42964</v>
      </c>
      <c r="K37" s="3" t="s">
        <v>1115</v>
      </c>
      <c r="L37" s="3" t="s">
        <v>1116</v>
      </c>
      <c r="M37" s="3" t="s">
        <v>331</v>
      </c>
      <c r="N37" s="3">
        <v>6</v>
      </c>
      <c r="O37" s="3" t="s">
        <v>1117</v>
      </c>
      <c r="P37" s="3" t="s">
        <v>612</v>
      </c>
      <c r="Q37" s="3">
        <v>5</v>
      </c>
      <c r="R37" s="5">
        <v>42842</v>
      </c>
      <c r="S37" s="3" t="s">
        <v>1118</v>
      </c>
      <c r="T37" s="3" t="s">
        <v>1119</v>
      </c>
      <c r="U37" s="3">
        <v>0</v>
      </c>
      <c r="V37" s="3" t="s">
        <v>74</v>
      </c>
    </row>
    <row r="38" spans="1:22" x14ac:dyDescent="0.25">
      <c r="A38" s="4">
        <v>42911</v>
      </c>
      <c r="B38" s="3"/>
      <c r="C38" s="3">
        <v>24</v>
      </c>
      <c r="D38" s="3" t="s">
        <v>1120</v>
      </c>
      <c r="E38" s="3" t="s">
        <v>341</v>
      </c>
      <c r="F38" s="5">
        <v>42953</v>
      </c>
      <c r="G38" s="3" t="s">
        <v>1121</v>
      </c>
      <c r="H38" s="3">
        <v>54</v>
      </c>
      <c r="I38" s="3">
        <v>5</v>
      </c>
      <c r="J38" s="5">
        <v>42873</v>
      </c>
      <c r="K38" s="3" t="s">
        <v>1122</v>
      </c>
      <c r="L38" s="3" t="s">
        <v>1123</v>
      </c>
      <c r="M38" s="3" t="s">
        <v>513</v>
      </c>
      <c r="N38" s="3">
        <v>6</v>
      </c>
      <c r="O38" s="3" t="s">
        <v>1124</v>
      </c>
      <c r="P38" s="3" t="s">
        <v>612</v>
      </c>
      <c r="Q38" s="3">
        <v>5</v>
      </c>
      <c r="R38" s="5">
        <v>42784</v>
      </c>
      <c r="S38" s="3" t="s">
        <v>1125</v>
      </c>
      <c r="T38" s="3" t="s">
        <v>1126</v>
      </c>
      <c r="U38" s="3">
        <v>0</v>
      </c>
      <c r="V38" s="3" t="s">
        <v>74</v>
      </c>
    </row>
    <row r="39" spans="1:22" x14ac:dyDescent="0.25">
      <c r="A39" s="4">
        <v>42912</v>
      </c>
      <c r="B39" s="3"/>
      <c r="C39" s="3">
        <v>24</v>
      </c>
      <c r="D39" s="3" t="s">
        <v>1127</v>
      </c>
      <c r="E39" s="3" t="s">
        <v>640</v>
      </c>
      <c r="F39" s="5">
        <v>42922</v>
      </c>
      <c r="G39" s="3" t="s">
        <v>1128</v>
      </c>
      <c r="H39" s="3" t="s">
        <v>612</v>
      </c>
      <c r="I39" s="3">
        <v>5</v>
      </c>
      <c r="J39" s="5">
        <v>42996</v>
      </c>
      <c r="K39" s="3" t="s">
        <v>1129</v>
      </c>
      <c r="L39" s="3" t="s">
        <v>1130</v>
      </c>
      <c r="M39" s="3" t="s">
        <v>444</v>
      </c>
      <c r="N39" s="3">
        <v>6</v>
      </c>
      <c r="O39" s="3" t="s">
        <v>1131</v>
      </c>
      <c r="P39" s="3" t="s">
        <v>1107</v>
      </c>
      <c r="Q39" s="3">
        <v>5</v>
      </c>
      <c r="R39" s="5">
        <v>42873</v>
      </c>
      <c r="S39" s="3" t="s">
        <v>1132</v>
      </c>
      <c r="T39" s="3" t="s">
        <v>1133</v>
      </c>
      <c r="U39" s="3">
        <v>0</v>
      </c>
      <c r="V39" s="3" t="s">
        <v>74</v>
      </c>
    </row>
    <row r="40" spans="1:22" x14ac:dyDescent="0.25">
      <c r="A40" s="4">
        <v>42913</v>
      </c>
      <c r="B40" s="3"/>
      <c r="C40" s="3">
        <v>24</v>
      </c>
      <c r="D40" s="3" t="s">
        <v>1134</v>
      </c>
      <c r="E40" s="3">
        <v>72</v>
      </c>
      <c r="F40" s="5">
        <v>42892</v>
      </c>
      <c r="G40" s="3" t="s">
        <v>1135</v>
      </c>
      <c r="H40" s="3" t="s">
        <v>612</v>
      </c>
      <c r="I40" s="3">
        <v>5</v>
      </c>
      <c r="J40" s="5">
        <v>42964</v>
      </c>
      <c r="K40" s="3" t="s">
        <v>1136</v>
      </c>
      <c r="L40" s="3" t="s">
        <v>1137</v>
      </c>
      <c r="M40" s="3" t="s">
        <v>299</v>
      </c>
      <c r="N40" s="3">
        <v>6</v>
      </c>
      <c r="O40" s="3" t="s">
        <v>1138</v>
      </c>
      <c r="P40" s="3" t="s">
        <v>1107</v>
      </c>
      <c r="Q40" s="3">
        <v>5</v>
      </c>
      <c r="R40" s="5">
        <v>42811</v>
      </c>
      <c r="S40" s="3" t="s">
        <v>1139</v>
      </c>
      <c r="T40" s="3" t="s">
        <v>1140</v>
      </c>
      <c r="U40" s="3">
        <v>0</v>
      </c>
      <c r="V40" s="3" t="s">
        <v>74</v>
      </c>
    </row>
    <row r="41" spans="1:22" x14ac:dyDescent="0.25">
      <c r="A41" s="4">
        <v>42914</v>
      </c>
      <c r="B41" s="3"/>
      <c r="C41" s="3">
        <v>24</v>
      </c>
      <c r="D41" s="3" t="s">
        <v>1141</v>
      </c>
      <c r="E41" s="3" t="s">
        <v>304</v>
      </c>
      <c r="F41" s="5">
        <v>42922</v>
      </c>
      <c r="G41" s="3" t="s">
        <v>1142</v>
      </c>
      <c r="H41" s="3" t="s">
        <v>1110</v>
      </c>
      <c r="I41" s="3">
        <v>5</v>
      </c>
      <c r="J41" s="5">
        <v>42932</v>
      </c>
      <c r="K41" s="3" t="s">
        <v>1143</v>
      </c>
      <c r="L41" s="3" t="s">
        <v>1144</v>
      </c>
      <c r="M41" s="3" t="s">
        <v>400</v>
      </c>
      <c r="N41" s="3">
        <v>6</v>
      </c>
      <c r="O41" s="3" t="s">
        <v>1145</v>
      </c>
      <c r="P41" s="3" t="s">
        <v>909</v>
      </c>
      <c r="Q41" s="3">
        <v>5</v>
      </c>
      <c r="R41" s="5">
        <v>42841</v>
      </c>
      <c r="S41" s="5">
        <v>42900</v>
      </c>
      <c r="T41" s="3" t="s">
        <v>1146</v>
      </c>
      <c r="U41" s="3">
        <v>0</v>
      </c>
      <c r="V41" s="3" t="s">
        <v>74</v>
      </c>
    </row>
    <row r="42" spans="1:22" x14ac:dyDescent="0.25">
      <c r="A42" s="4">
        <v>42915</v>
      </c>
      <c r="B42" s="3"/>
      <c r="C42" s="3">
        <v>24</v>
      </c>
      <c r="D42" s="3" t="s">
        <v>1147</v>
      </c>
      <c r="E42" s="3" t="s">
        <v>299</v>
      </c>
      <c r="F42" s="5">
        <v>42922</v>
      </c>
      <c r="G42" s="3" t="s">
        <v>1148</v>
      </c>
      <c r="H42" s="3" t="s">
        <v>1110</v>
      </c>
      <c r="I42" s="5">
        <v>42740</v>
      </c>
      <c r="J42" s="5">
        <v>42752</v>
      </c>
      <c r="K42" s="3" t="s">
        <v>1149</v>
      </c>
      <c r="L42" s="3" t="s">
        <v>1150</v>
      </c>
      <c r="M42" s="3" t="s">
        <v>309</v>
      </c>
      <c r="N42" s="3">
        <v>6</v>
      </c>
      <c r="O42" s="3" t="s">
        <v>1151</v>
      </c>
      <c r="P42" s="3" t="s">
        <v>909</v>
      </c>
      <c r="Q42" s="3">
        <v>5</v>
      </c>
      <c r="R42" s="5">
        <v>42932</v>
      </c>
      <c r="S42" s="3" t="s">
        <v>1152</v>
      </c>
      <c r="T42" s="3" t="s">
        <v>1153</v>
      </c>
      <c r="U42" s="3">
        <v>0</v>
      </c>
      <c r="V42" s="3" t="s">
        <v>74</v>
      </c>
    </row>
    <row r="43" spans="1:22" x14ac:dyDescent="0.25">
      <c r="A43" s="4">
        <v>42916</v>
      </c>
      <c r="B43" s="5">
        <v>42785</v>
      </c>
      <c r="C43" s="3">
        <v>24</v>
      </c>
      <c r="D43" s="3" t="s">
        <v>1154</v>
      </c>
      <c r="E43" s="3" t="s">
        <v>773</v>
      </c>
      <c r="F43" s="5">
        <v>42892</v>
      </c>
      <c r="G43" s="3" t="s">
        <v>1155</v>
      </c>
      <c r="H43" s="3" t="s">
        <v>1107</v>
      </c>
      <c r="I43" s="5">
        <v>42740</v>
      </c>
      <c r="J43" s="5">
        <v>42872</v>
      </c>
      <c r="K43" s="3" t="s">
        <v>1156</v>
      </c>
      <c r="L43" s="3" t="s">
        <v>1157</v>
      </c>
      <c r="M43" s="3" t="s">
        <v>688</v>
      </c>
      <c r="N43" s="3">
        <v>6</v>
      </c>
      <c r="O43" s="3" t="s">
        <v>1158</v>
      </c>
      <c r="P43" s="3" t="s">
        <v>1110</v>
      </c>
      <c r="Q43" s="3">
        <v>5</v>
      </c>
      <c r="R43" s="5">
        <v>42783</v>
      </c>
      <c r="S43" s="3" t="s">
        <v>1159</v>
      </c>
      <c r="T43" s="3" t="s">
        <v>1160</v>
      </c>
      <c r="U43" s="3">
        <v>0</v>
      </c>
      <c r="V43" s="3" t="s">
        <v>74</v>
      </c>
    </row>
    <row r="44" spans="1:22" x14ac:dyDescent="0.25">
      <c r="A44" s="4">
        <v>42917</v>
      </c>
      <c r="B44" s="3">
        <v>19</v>
      </c>
      <c r="C44" s="3">
        <v>24</v>
      </c>
      <c r="D44" s="3" t="s">
        <v>1161</v>
      </c>
      <c r="E44" s="3" t="s">
        <v>640</v>
      </c>
      <c r="F44" s="5">
        <v>42892</v>
      </c>
      <c r="G44" s="3" t="s">
        <v>1162</v>
      </c>
      <c r="H44" s="3" t="s">
        <v>1163</v>
      </c>
      <c r="I44" s="3">
        <v>5</v>
      </c>
      <c r="J44" s="5">
        <v>42995</v>
      </c>
      <c r="K44" s="5">
        <v>42867</v>
      </c>
      <c r="L44" s="3" t="s">
        <v>1164</v>
      </c>
      <c r="M44" s="3" t="s">
        <v>444</v>
      </c>
      <c r="N44" s="3">
        <v>6</v>
      </c>
      <c r="O44" s="3" t="s">
        <v>1165</v>
      </c>
      <c r="P44" s="3" t="s">
        <v>1166</v>
      </c>
      <c r="Q44" s="3">
        <v>5</v>
      </c>
      <c r="R44" s="5">
        <v>42872</v>
      </c>
      <c r="S44" s="3" t="s">
        <v>1167</v>
      </c>
      <c r="T44" s="3" t="s">
        <v>1168</v>
      </c>
      <c r="U44" s="3">
        <v>0</v>
      </c>
      <c r="V44" s="3" t="s">
        <v>74</v>
      </c>
    </row>
    <row r="45" spans="1:22" x14ac:dyDescent="0.25">
      <c r="A45" s="4">
        <v>42918</v>
      </c>
      <c r="B45" s="3"/>
      <c r="C45" s="3">
        <v>24</v>
      </c>
      <c r="D45" s="3" t="s">
        <v>1169</v>
      </c>
      <c r="E45" s="3" t="s">
        <v>341</v>
      </c>
      <c r="F45" s="5">
        <v>42892</v>
      </c>
      <c r="G45" s="3" t="s">
        <v>1170</v>
      </c>
      <c r="H45" s="3" t="s">
        <v>909</v>
      </c>
      <c r="I45" s="3">
        <v>5</v>
      </c>
      <c r="J45" s="5">
        <v>42933</v>
      </c>
      <c r="K45" s="3" t="s">
        <v>1171</v>
      </c>
      <c r="L45" s="3" t="s">
        <v>1172</v>
      </c>
      <c r="M45" s="3" t="s">
        <v>635</v>
      </c>
      <c r="N45" s="3">
        <v>6</v>
      </c>
      <c r="O45" s="3" t="s">
        <v>1173</v>
      </c>
      <c r="P45" s="3">
        <v>55</v>
      </c>
      <c r="Q45" s="3">
        <v>5</v>
      </c>
      <c r="R45" s="5">
        <v>42811</v>
      </c>
      <c r="S45" s="3" t="s">
        <v>1174</v>
      </c>
      <c r="T45" s="6">
        <v>16438</v>
      </c>
      <c r="U45" s="3">
        <v>0</v>
      </c>
      <c r="V45" s="3" t="s">
        <v>74</v>
      </c>
    </row>
    <row r="46" spans="1:22" x14ac:dyDescent="0.25">
      <c r="A46" s="4">
        <v>42919</v>
      </c>
      <c r="B46" s="3">
        <v>19</v>
      </c>
      <c r="C46" s="3">
        <v>24</v>
      </c>
      <c r="D46" s="3" t="s">
        <v>1175</v>
      </c>
      <c r="E46" s="3" t="s">
        <v>304</v>
      </c>
      <c r="F46" s="5">
        <v>42922</v>
      </c>
      <c r="G46" s="3" t="s">
        <v>1176</v>
      </c>
      <c r="H46" s="3" t="s">
        <v>1107</v>
      </c>
      <c r="I46" s="3">
        <v>5</v>
      </c>
      <c r="J46" s="5">
        <v>42994</v>
      </c>
      <c r="K46" s="3" t="s">
        <v>1177</v>
      </c>
      <c r="L46" s="3" t="s">
        <v>1178</v>
      </c>
      <c r="M46" s="3" t="s">
        <v>400</v>
      </c>
      <c r="N46" s="3">
        <v>6</v>
      </c>
      <c r="O46" s="3" t="s">
        <v>1179</v>
      </c>
      <c r="P46" s="3" t="s">
        <v>1110</v>
      </c>
      <c r="Q46" s="3">
        <v>5</v>
      </c>
      <c r="R46" s="5">
        <v>42902</v>
      </c>
      <c r="S46" s="3" t="s">
        <v>1180</v>
      </c>
      <c r="T46" s="3" t="s">
        <v>1181</v>
      </c>
      <c r="U46" s="3">
        <v>0</v>
      </c>
      <c r="V46" s="3" t="s">
        <v>74</v>
      </c>
    </row>
    <row r="47" spans="1:22" x14ac:dyDescent="0.25">
      <c r="A47" s="4">
        <v>42920</v>
      </c>
      <c r="B47" s="3">
        <v>19</v>
      </c>
      <c r="C47" s="3">
        <v>24</v>
      </c>
      <c r="D47" s="3" t="s">
        <v>1182</v>
      </c>
      <c r="E47" s="3" t="s">
        <v>428</v>
      </c>
      <c r="F47" s="5">
        <v>42922</v>
      </c>
      <c r="G47" s="3" t="s">
        <v>1183</v>
      </c>
      <c r="H47" s="3" t="s">
        <v>858</v>
      </c>
      <c r="I47" s="3">
        <v>5</v>
      </c>
      <c r="J47" s="5">
        <v>42870</v>
      </c>
      <c r="K47" s="3" t="s">
        <v>1184</v>
      </c>
      <c r="L47" s="3" t="s">
        <v>1185</v>
      </c>
      <c r="M47" s="3" t="s">
        <v>198</v>
      </c>
      <c r="N47" s="3">
        <v>6</v>
      </c>
      <c r="O47" s="3" t="s">
        <v>1186</v>
      </c>
      <c r="P47" s="3">
        <v>54</v>
      </c>
      <c r="Q47" s="3">
        <v>5</v>
      </c>
      <c r="R47" s="5">
        <v>42781</v>
      </c>
      <c r="S47" s="3" t="s">
        <v>1187</v>
      </c>
      <c r="T47" s="6">
        <v>12055</v>
      </c>
      <c r="U47" s="3">
        <v>0</v>
      </c>
      <c r="V47" s="3" t="s">
        <v>74</v>
      </c>
    </row>
    <row r="48" spans="1:22" x14ac:dyDescent="0.25">
      <c r="A48" s="4">
        <v>42921</v>
      </c>
      <c r="B48" s="3"/>
      <c r="C48" s="3">
        <v>24</v>
      </c>
      <c r="D48" s="3" t="s">
        <v>1188</v>
      </c>
      <c r="E48" s="3" t="s">
        <v>417</v>
      </c>
      <c r="F48" s="5">
        <v>42953</v>
      </c>
      <c r="G48" s="3" t="s">
        <v>1189</v>
      </c>
      <c r="H48" s="3" t="s">
        <v>608</v>
      </c>
      <c r="I48" s="3">
        <v>5</v>
      </c>
      <c r="J48" s="5">
        <v>42810</v>
      </c>
      <c r="K48" s="3" t="s">
        <v>1190</v>
      </c>
      <c r="L48" s="3" t="s">
        <v>1191</v>
      </c>
      <c r="M48" s="3" t="s">
        <v>204</v>
      </c>
      <c r="N48" s="3">
        <v>6</v>
      </c>
      <c r="O48" s="3" t="s">
        <v>1192</v>
      </c>
      <c r="P48" s="3" t="s">
        <v>616</v>
      </c>
      <c r="Q48" s="3">
        <v>5</v>
      </c>
      <c r="R48" s="5">
        <v>42993</v>
      </c>
      <c r="S48" s="3" t="s">
        <v>1193</v>
      </c>
      <c r="T48" s="3" t="s">
        <v>1194</v>
      </c>
      <c r="U48" s="3">
        <v>0</v>
      </c>
      <c r="V48" s="3" t="s">
        <v>74</v>
      </c>
    </row>
    <row r="49" spans="1:22" x14ac:dyDescent="0.25">
      <c r="A49" s="4">
        <v>42922</v>
      </c>
      <c r="B49" s="3">
        <v>19</v>
      </c>
      <c r="C49" s="3">
        <v>24</v>
      </c>
      <c r="D49" s="3" t="s">
        <v>1195</v>
      </c>
      <c r="E49" s="3" t="s">
        <v>444</v>
      </c>
      <c r="F49" s="5">
        <v>42953</v>
      </c>
      <c r="G49" s="3" t="s">
        <v>1196</v>
      </c>
      <c r="H49" s="3" t="s">
        <v>1197</v>
      </c>
      <c r="I49" s="3">
        <v>5</v>
      </c>
      <c r="J49" s="5">
        <v>42843</v>
      </c>
      <c r="K49" s="6">
        <v>13485</v>
      </c>
      <c r="L49" s="3" t="s">
        <v>1198</v>
      </c>
      <c r="M49" s="3" t="s">
        <v>449</v>
      </c>
      <c r="N49" s="3">
        <v>6</v>
      </c>
      <c r="O49" s="3" t="s">
        <v>1199</v>
      </c>
      <c r="P49" s="3" t="s">
        <v>140</v>
      </c>
      <c r="Q49" s="3">
        <v>5</v>
      </c>
      <c r="R49" s="3">
        <v>18</v>
      </c>
      <c r="S49" s="3" t="s">
        <v>1200</v>
      </c>
      <c r="T49" s="3" t="s">
        <v>1201</v>
      </c>
      <c r="U49" s="3">
        <v>0</v>
      </c>
      <c r="V49" s="3" t="s">
        <v>74</v>
      </c>
    </row>
    <row r="50" spans="1:22" x14ac:dyDescent="0.25">
      <c r="A50" s="4">
        <v>42923</v>
      </c>
      <c r="B50" s="3"/>
      <c r="C50" s="3">
        <v>24</v>
      </c>
      <c r="D50" s="3" t="s">
        <v>1202</v>
      </c>
      <c r="E50" s="3" t="s">
        <v>341</v>
      </c>
      <c r="F50" s="5">
        <v>42922</v>
      </c>
      <c r="G50" s="3" t="s">
        <v>1203</v>
      </c>
      <c r="H50" s="3" t="s">
        <v>616</v>
      </c>
      <c r="I50" s="3">
        <v>5</v>
      </c>
      <c r="J50" s="5">
        <v>42784</v>
      </c>
      <c r="K50" s="3" t="s">
        <v>1204</v>
      </c>
      <c r="L50" s="3" t="s">
        <v>1205</v>
      </c>
      <c r="M50" s="3" t="s">
        <v>635</v>
      </c>
      <c r="N50" s="3">
        <v>6</v>
      </c>
      <c r="O50" s="5">
        <v>42978</v>
      </c>
      <c r="P50" s="3" t="s">
        <v>1197</v>
      </c>
      <c r="Q50" s="3">
        <v>5</v>
      </c>
      <c r="R50" s="5">
        <v>42964</v>
      </c>
      <c r="S50" s="3" t="s">
        <v>1206</v>
      </c>
      <c r="T50" s="6">
        <v>12785</v>
      </c>
      <c r="U50" s="3">
        <v>0</v>
      </c>
      <c r="V50" s="3" t="s">
        <v>74</v>
      </c>
    </row>
    <row r="51" spans="1:22" x14ac:dyDescent="0.25">
      <c r="A51" s="4">
        <v>42924</v>
      </c>
      <c r="B51" s="3"/>
      <c r="C51" s="3">
        <v>24</v>
      </c>
      <c r="D51" s="3" t="s">
        <v>1207</v>
      </c>
      <c r="E51" s="3" t="s">
        <v>449</v>
      </c>
      <c r="F51" s="5">
        <v>42953</v>
      </c>
      <c r="G51" s="3" t="s">
        <v>1208</v>
      </c>
      <c r="H51" s="3" t="s">
        <v>1107</v>
      </c>
      <c r="I51" s="3">
        <v>5</v>
      </c>
      <c r="J51" s="5">
        <v>42812</v>
      </c>
      <c r="K51" s="3" t="s">
        <v>1209</v>
      </c>
      <c r="L51" s="3" t="s">
        <v>1210</v>
      </c>
      <c r="M51" s="3" t="s">
        <v>341</v>
      </c>
      <c r="N51" s="3">
        <v>6</v>
      </c>
      <c r="O51" s="5">
        <v>42824</v>
      </c>
      <c r="P51" s="3" t="s">
        <v>1110</v>
      </c>
      <c r="Q51" s="3">
        <v>5</v>
      </c>
      <c r="R51" s="5">
        <v>42995</v>
      </c>
      <c r="S51" s="3" t="s">
        <v>1211</v>
      </c>
      <c r="T51" s="3" t="s">
        <v>1212</v>
      </c>
      <c r="U51" s="3">
        <v>0</v>
      </c>
      <c r="V51" s="3" t="s">
        <v>74</v>
      </c>
    </row>
    <row r="52" spans="1:22" x14ac:dyDescent="0.25">
      <c r="A52" s="4">
        <v>42925</v>
      </c>
      <c r="B52" s="3">
        <v>2</v>
      </c>
      <c r="C52" s="3">
        <v>24</v>
      </c>
      <c r="D52" s="3" t="s">
        <v>1213</v>
      </c>
      <c r="E52" s="3" t="s">
        <v>341</v>
      </c>
      <c r="F52" s="5">
        <v>42953</v>
      </c>
      <c r="G52" s="3" t="s">
        <v>1214</v>
      </c>
      <c r="H52" s="3" t="s">
        <v>1107</v>
      </c>
      <c r="I52" s="3">
        <v>5</v>
      </c>
      <c r="J52" s="5">
        <v>42753</v>
      </c>
      <c r="K52" s="3" t="s">
        <v>1215</v>
      </c>
      <c r="L52" s="3" t="s">
        <v>1216</v>
      </c>
      <c r="M52" s="3" t="s">
        <v>635</v>
      </c>
      <c r="N52" s="3">
        <v>6</v>
      </c>
      <c r="O52" s="3" t="s">
        <v>1217</v>
      </c>
      <c r="P52" s="3" t="s">
        <v>1197</v>
      </c>
      <c r="Q52" s="3">
        <v>5</v>
      </c>
      <c r="R52" s="5">
        <v>42964</v>
      </c>
      <c r="S52" s="3" t="s">
        <v>1218</v>
      </c>
      <c r="T52" s="3" t="s">
        <v>1219</v>
      </c>
      <c r="U52" s="3">
        <v>0</v>
      </c>
      <c r="V52" s="3" t="s">
        <v>74</v>
      </c>
    </row>
    <row r="53" spans="1:22" x14ac:dyDescent="0.25">
      <c r="A53" s="4">
        <v>42926</v>
      </c>
      <c r="B53" s="3">
        <v>19</v>
      </c>
      <c r="C53" s="3">
        <v>24</v>
      </c>
      <c r="D53" s="3" t="s">
        <v>1220</v>
      </c>
      <c r="E53" s="3" t="s">
        <v>513</v>
      </c>
      <c r="F53" s="5">
        <v>42953</v>
      </c>
      <c r="G53" s="3" t="s">
        <v>1221</v>
      </c>
      <c r="H53" s="3">
        <v>54</v>
      </c>
      <c r="I53" s="3">
        <v>5</v>
      </c>
      <c r="J53" s="5">
        <v>42843</v>
      </c>
      <c r="K53" s="3" t="s">
        <v>1222</v>
      </c>
      <c r="L53" s="3" t="s">
        <v>1223</v>
      </c>
      <c r="M53" s="3" t="s">
        <v>505</v>
      </c>
      <c r="N53" s="3">
        <v>6</v>
      </c>
      <c r="O53" s="3" t="s">
        <v>1224</v>
      </c>
      <c r="P53" s="3" t="s">
        <v>612</v>
      </c>
      <c r="Q53" s="3">
        <v>5</v>
      </c>
      <c r="R53" s="3">
        <v>18</v>
      </c>
      <c r="S53" s="3" t="s">
        <v>1225</v>
      </c>
      <c r="T53" s="3" t="s">
        <v>1226</v>
      </c>
      <c r="U53" s="3">
        <v>0</v>
      </c>
      <c r="V53" s="3" t="s">
        <v>74</v>
      </c>
    </row>
    <row r="54" spans="1:22" x14ac:dyDescent="0.25">
      <c r="A54" s="4">
        <v>42927</v>
      </c>
      <c r="B54" s="3">
        <v>19</v>
      </c>
      <c r="C54" s="3">
        <v>24</v>
      </c>
      <c r="D54" s="3" t="s">
        <v>1227</v>
      </c>
      <c r="E54" s="3" t="s">
        <v>331</v>
      </c>
      <c r="F54" s="5">
        <v>42922</v>
      </c>
      <c r="G54" s="3" t="s">
        <v>1228</v>
      </c>
      <c r="H54" s="3" t="s">
        <v>872</v>
      </c>
      <c r="I54" s="3">
        <v>5</v>
      </c>
      <c r="J54" s="5">
        <v>42933</v>
      </c>
      <c r="K54" s="3" t="s">
        <v>1229</v>
      </c>
      <c r="L54" s="3" t="s">
        <v>1230</v>
      </c>
      <c r="M54" s="3" t="s">
        <v>309</v>
      </c>
      <c r="N54" s="3">
        <v>6</v>
      </c>
      <c r="O54" s="5">
        <v>43099</v>
      </c>
      <c r="P54" s="3" t="s">
        <v>608</v>
      </c>
      <c r="Q54" s="3">
        <v>5</v>
      </c>
      <c r="R54" s="5">
        <v>42842</v>
      </c>
      <c r="S54" s="6">
        <v>28795</v>
      </c>
      <c r="T54" s="6">
        <v>11689</v>
      </c>
      <c r="U54" s="3">
        <v>0</v>
      </c>
      <c r="V54" s="3" t="s">
        <v>74</v>
      </c>
    </row>
    <row r="55" spans="1:22" x14ac:dyDescent="0.25">
      <c r="A55" s="4">
        <v>42928</v>
      </c>
      <c r="B55" s="3"/>
      <c r="C55" s="3">
        <v>24</v>
      </c>
      <c r="D55" s="3" t="s">
        <v>1231</v>
      </c>
      <c r="E55" s="3" t="s">
        <v>400</v>
      </c>
      <c r="F55" s="5">
        <v>42922</v>
      </c>
      <c r="G55" s="3" t="s">
        <v>1232</v>
      </c>
      <c r="H55" s="3" t="s">
        <v>616</v>
      </c>
      <c r="I55" s="3">
        <v>5</v>
      </c>
      <c r="J55" s="5">
        <v>42994</v>
      </c>
      <c r="K55" s="3" t="s">
        <v>1233</v>
      </c>
      <c r="L55" s="3" t="s">
        <v>1234</v>
      </c>
      <c r="M55" s="3" t="s">
        <v>290</v>
      </c>
      <c r="N55" s="3">
        <v>6</v>
      </c>
      <c r="O55" s="3" t="s">
        <v>1235</v>
      </c>
      <c r="P55" s="3" t="s">
        <v>1197</v>
      </c>
      <c r="Q55" s="3">
        <v>5</v>
      </c>
      <c r="R55" s="5">
        <v>42902</v>
      </c>
      <c r="S55" s="3" t="s">
        <v>1236</v>
      </c>
      <c r="T55" s="6">
        <v>11324</v>
      </c>
      <c r="U55" s="3">
        <v>0</v>
      </c>
      <c r="V55" s="3" t="s">
        <v>74</v>
      </c>
    </row>
    <row r="56" spans="1:22" x14ac:dyDescent="0.25">
      <c r="A56" s="4">
        <v>42929</v>
      </c>
      <c r="B56" s="3"/>
      <c r="C56" s="3">
        <v>24</v>
      </c>
      <c r="D56" s="3" t="s">
        <v>1237</v>
      </c>
      <c r="E56" s="3" t="s">
        <v>299</v>
      </c>
      <c r="F56" s="5">
        <v>42953</v>
      </c>
      <c r="G56" s="3" t="s">
        <v>1238</v>
      </c>
      <c r="H56" s="3" t="s">
        <v>616</v>
      </c>
      <c r="I56" s="3">
        <v>5</v>
      </c>
      <c r="J56" s="5">
        <v>42842</v>
      </c>
      <c r="K56" s="3" t="s">
        <v>1239</v>
      </c>
      <c r="L56" s="3" t="s">
        <v>1240</v>
      </c>
      <c r="M56" s="3" t="s">
        <v>309</v>
      </c>
      <c r="N56" s="3">
        <v>6</v>
      </c>
      <c r="O56" s="3" t="s">
        <v>1241</v>
      </c>
      <c r="P56" s="3" t="s">
        <v>1197</v>
      </c>
      <c r="Q56" s="3">
        <v>5</v>
      </c>
      <c r="R56" s="3">
        <v>17</v>
      </c>
      <c r="S56" s="3" t="s">
        <v>1242</v>
      </c>
      <c r="T56" s="3" t="s">
        <v>1243</v>
      </c>
      <c r="U56" s="3">
        <v>0</v>
      </c>
      <c r="V56" s="3" t="s">
        <v>74</v>
      </c>
    </row>
    <row r="57" spans="1:22" x14ac:dyDescent="0.25">
      <c r="A57" s="4">
        <v>42930</v>
      </c>
      <c r="B57" s="3">
        <v>19</v>
      </c>
      <c r="C57" s="3">
        <v>24</v>
      </c>
      <c r="D57" s="3" t="s">
        <v>1244</v>
      </c>
      <c r="E57" s="3" t="s">
        <v>505</v>
      </c>
      <c r="F57" s="5">
        <v>42953</v>
      </c>
      <c r="G57" s="3" t="s">
        <v>1245</v>
      </c>
      <c r="H57" s="3" t="s">
        <v>608</v>
      </c>
      <c r="I57" s="3">
        <v>5</v>
      </c>
      <c r="J57" s="5">
        <v>42753</v>
      </c>
      <c r="K57" s="3" t="s">
        <v>1246</v>
      </c>
      <c r="L57" s="3" t="s">
        <v>1247</v>
      </c>
      <c r="M57" s="3">
        <v>72</v>
      </c>
      <c r="N57" s="3">
        <v>6</v>
      </c>
      <c r="O57" s="3" t="s">
        <v>1248</v>
      </c>
      <c r="P57" s="3" t="s">
        <v>616</v>
      </c>
      <c r="Q57" s="3">
        <v>5</v>
      </c>
      <c r="R57" s="5">
        <v>42933</v>
      </c>
      <c r="S57" s="3" t="s">
        <v>1249</v>
      </c>
      <c r="T57" s="3" t="s">
        <v>1250</v>
      </c>
      <c r="U57" s="3">
        <v>0</v>
      </c>
      <c r="V57" s="3" t="s">
        <v>74</v>
      </c>
    </row>
    <row r="58" spans="1:22" x14ac:dyDescent="0.25">
      <c r="A58" s="4">
        <v>42931</v>
      </c>
      <c r="B58" s="3"/>
      <c r="C58" s="3">
        <v>24</v>
      </c>
      <c r="D58" s="3" t="s">
        <v>1251</v>
      </c>
      <c r="E58" s="3" t="s">
        <v>290</v>
      </c>
      <c r="F58" s="5">
        <v>42953</v>
      </c>
      <c r="G58" s="3" t="s">
        <v>1252</v>
      </c>
      <c r="H58" s="3" t="s">
        <v>612</v>
      </c>
      <c r="I58" s="3">
        <v>5</v>
      </c>
      <c r="J58" s="5">
        <v>42994</v>
      </c>
      <c r="K58" s="3" t="s">
        <v>1253</v>
      </c>
      <c r="L58" s="3" t="s">
        <v>1254</v>
      </c>
      <c r="M58" s="3" t="s">
        <v>810</v>
      </c>
      <c r="N58" s="3">
        <v>6</v>
      </c>
      <c r="O58" s="3" t="s">
        <v>1162</v>
      </c>
      <c r="P58" s="3" t="s">
        <v>1107</v>
      </c>
      <c r="Q58" s="3">
        <v>5</v>
      </c>
      <c r="R58" s="5">
        <v>42871</v>
      </c>
      <c r="S58" s="3" t="s">
        <v>1255</v>
      </c>
      <c r="T58" s="3" t="s">
        <v>1256</v>
      </c>
      <c r="U58" s="3">
        <v>0</v>
      </c>
      <c r="V58" s="3" t="s">
        <v>74</v>
      </c>
    </row>
    <row r="59" spans="1:22" x14ac:dyDescent="0.25">
      <c r="A59" s="4">
        <v>42932</v>
      </c>
      <c r="B59" s="3"/>
      <c r="C59" s="3">
        <v>24</v>
      </c>
      <c r="D59" s="3" t="s">
        <v>1257</v>
      </c>
      <c r="E59" s="3" t="s">
        <v>1258</v>
      </c>
      <c r="F59" s="5">
        <v>42922</v>
      </c>
      <c r="G59" s="3" t="s">
        <v>1259</v>
      </c>
      <c r="H59" s="3" t="s">
        <v>872</v>
      </c>
      <c r="I59" s="3">
        <v>5</v>
      </c>
      <c r="J59" s="3">
        <v>16</v>
      </c>
      <c r="K59" s="3" t="s">
        <v>1260</v>
      </c>
      <c r="L59" s="3" t="s">
        <v>1261</v>
      </c>
      <c r="M59" s="3" t="s">
        <v>423</v>
      </c>
      <c r="N59" s="3">
        <v>6</v>
      </c>
      <c r="O59" s="3" t="s">
        <v>1262</v>
      </c>
      <c r="P59" s="3" t="s">
        <v>608</v>
      </c>
      <c r="Q59" s="3">
        <v>5</v>
      </c>
      <c r="R59" s="5">
        <v>42901</v>
      </c>
      <c r="S59" s="3" t="s">
        <v>1263</v>
      </c>
      <c r="T59" s="3" t="s">
        <v>1264</v>
      </c>
      <c r="U59" s="3">
        <v>0</v>
      </c>
      <c r="V59" s="3" t="s">
        <v>74</v>
      </c>
    </row>
    <row r="60" spans="1:22" x14ac:dyDescent="0.25">
      <c r="A60" s="4">
        <v>42933</v>
      </c>
      <c r="B60" s="3"/>
      <c r="C60" s="3">
        <v>24</v>
      </c>
      <c r="D60" s="3" t="s">
        <v>1265</v>
      </c>
      <c r="E60" s="3" t="s">
        <v>1014</v>
      </c>
      <c r="F60" s="5">
        <v>42922</v>
      </c>
      <c r="G60" s="3" t="s">
        <v>1266</v>
      </c>
      <c r="H60" s="3" t="s">
        <v>1107</v>
      </c>
      <c r="I60" s="3">
        <v>5</v>
      </c>
      <c r="J60" s="5">
        <v>42931</v>
      </c>
      <c r="K60" s="3" t="s">
        <v>1267</v>
      </c>
      <c r="L60" s="3" t="s">
        <v>1268</v>
      </c>
      <c r="M60" s="3">
        <v>70</v>
      </c>
      <c r="N60" s="3">
        <v>6</v>
      </c>
      <c r="O60" s="3" t="s">
        <v>1269</v>
      </c>
      <c r="P60" s="3" t="s">
        <v>1110</v>
      </c>
      <c r="Q60" s="3">
        <v>5</v>
      </c>
      <c r="R60" s="5">
        <v>42840</v>
      </c>
      <c r="S60" s="3" t="s">
        <v>1270</v>
      </c>
      <c r="T60" s="3" t="s">
        <v>1271</v>
      </c>
      <c r="U60" s="3">
        <v>0</v>
      </c>
      <c r="V60" s="3" t="s">
        <v>74</v>
      </c>
    </row>
    <row r="61" spans="1:22" x14ac:dyDescent="0.25">
      <c r="A61" s="4">
        <v>42934</v>
      </c>
      <c r="B61" s="3"/>
      <c r="C61" s="3">
        <v>24</v>
      </c>
      <c r="D61" s="3" t="s">
        <v>1272</v>
      </c>
      <c r="E61" s="3" t="s">
        <v>423</v>
      </c>
      <c r="F61" s="5">
        <v>42922</v>
      </c>
      <c r="G61" s="3" t="s">
        <v>1273</v>
      </c>
      <c r="H61" s="3" t="s">
        <v>858</v>
      </c>
      <c r="I61" s="3">
        <v>5</v>
      </c>
      <c r="J61" s="5">
        <v>42993</v>
      </c>
      <c r="K61" s="3" t="s">
        <v>1274</v>
      </c>
      <c r="L61" s="3" t="s">
        <v>1275</v>
      </c>
      <c r="M61" s="3" t="s">
        <v>1276</v>
      </c>
      <c r="N61" s="3">
        <v>6</v>
      </c>
      <c r="O61" s="3" t="s">
        <v>1277</v>
      </c>
      <c r="P61" s="3" t="s">
        <v>872</v>
      </c>
      <c r="Q61" s="3">
        <v>5</v>
      </c>
      <c r="R61" s="5">
        <v>42901</v>
      </c>
      <c r="S61" s="3" t="s">
        <v>1278</v>
      </c>
      <c r="T61" s="3" t="s">
        <v>1279</v>
      </c>
      <c r="U61" s="3">
        <v>0</v>
      </c>
      <c r="V61" s="3" t="s">
        <v>74</v>
      </c>
    </row>
    <row r="62" spans="1:22" x14ac:dyDescent="0.25">
      <c r="A62" s="4">
        <v>42935</v>
      </c>
      <c r="B62" s="3">
        <v>19</v>
      </c>
      <c r="C62" s="3">
        <v>24</v>
      </c>
      <c r="D62" s="3" t="s">
        <v>1280</v>
      </c>
      <c r="E62" s="3" t="s">
        <v>400</v>
      </c>
      <c r="F62" s="5">
        <v>42922</v>
      </c>
      <c r="G62" s="3" t="s">
        <v>1281</v>
      </c>
      <c r="H62" s="3" t="s">
        <v>608</v>
      </c>
      <c r="I62" s="3">
        <v>5</v>
      </c>
      <c r="J62" s="5">
        <v>42752</v>
      </c>
      <c r="K62" s="3" t="s">
        <v>1282</v>
      </c>
      <c r="L62" s="3" t="s">
        <v>1283</v>
      </c>
      <c r="M62" s="3" t="s">
        <v>290</v>
      </c>
      <c r="N62" s="3">
        <v>6</v>
      </c>
      <c r="O62" s="3" t="s">
        <v>1284</v>
      </c>
      <c r="P62" s="3" t="s">
        <v>612</v>
      </c>
      <c r="Q62" s="3">
        <v>5</v>
      </c>
      <c r="R62" s="5">
        <v>42994</v>
      </c>
      <c r="S62" s="3" t="s">
        <v>1285</v>
      </c>
      <c r="T62" s="3" t="s">
        <v>1286</v>
      </c>
      <c r="U62" s="3">
        <v>0</v>
      </c>
      <c r="V62" s="3" t="s">
        <v>74</v>
      </c>
    </row>
    <row r="63" spans="1:22" x14ac:dyDescent="0.25">
      <c r="A63" s="4">
        <v>42936</v>
      </c>
      <c r="B63" s="3">
        <v>19</v>
      </c>
      <c r="C63" s="3">
        <v>24</v>
      </c>
      <c r="D63" s="3" t="s">
        <v>1287</v>
      </c>
      <c r="E63" s="3" t="s">
        <v>1014</v>
      </c>
      <c r="F63" s="5">
        <v>42922</v>
      </c>
      <c r="G63" s="3" t="s">
        <v>1288</v>
      </c>
      <c r="H63" s="3" t="s">
        <v>612</v>
      </c>
      <c r="I63" s="3">
        <v>5</v>
      </c>
      <c r="J63" s="5">
        <v>42993</v>
      </c>
      <c r="K63" s="3" t="s">
        <v>1289</v>
      </c>
      <c r="L63" s="3" t="s">
        <v>1290</v>
      </c>
      <c r="M63" s="3">
        <v>70</v>
      </c>
      <c r="N63" s="3">
        <v>6</v>
      </c>
      <c r="O63" s="3" t="s">
        <v>1291</v>
      </c>
      <c r="P63" s="3" t="s">
        <v>616</v>
      </c>
      <c r="Q63" s="3">
        <v>5</v>
      </c>
      <c r="R63" s="5">
        <v>42931</v>
      </c>
      <c r="S63" s="3" t="s">
        <v>1292</v>
      </c>
      <c r="T63" s="3" t="s">
        <v>1293</v>
      </c>
      <c r="U63" s="3">
        <v>0</v>
      </c>
      <c r="V63" s="3" t="s">
        <v>74</v>
      </c>
    </row>
    <row r="64" spans="1:22" x14ac:dyDescent="0.25">
      <c r="A64" s="4">
        <v>42937</v>
      </c>
      <c r="B64" s="3"/>
      <c r="C64" s="3">
        <v>24</v>
      </c>
      <c r="D64" s="3" t="s">
        <v>1294</v>
      </c>
      <c r="E64" s="3" t="s">
        <v>331</v>
      </c>
      <c r="F64" s="5">
        <v>42953</v>
      </c>
      <c r="G64" s="3" t="s">
        <v>1295</v>
      </c>
      <c r="H64" s="3" t="s">
        <v>1110</v>
      </c>
      <c r="I64" s="3">
        <v>5</v>
      </c>
      <c r="J64" s="3">
        <v>17</v>
      </c>
      <c r="K64" s="3" t="s">
        <v>1296</v>
      </c>
      <c r="L64" s="3" t="s">
        <v>1297</v>
      </c>
      <c r="M64" s="3" t="s">
        <v>309</v>
      </c>
      <c r="N64" s="3">
        <v>6</v>
      </c>
      <c r="O64" s="3" t="s">
        <v>1298</v>
      </c>
      <c r="P64" s="3" t="s">
        <v>909</v>
      </c>
      <c r="Q64" s="3">
        <v>5</v>
      </c>
      <c r="R64" s="5">
        <v>42932</v>
      </c>
      <c r="S64" s="3" t="s">
        <v>1299</v>
      </c>
      <c r="T64" s="3" t="s">
        <v>1300</v>
      </c>
      <c r="U64" s="3">
        <v>0</v>
      </c>
      <c r="V64" s="3" t="s">
        <v>74</v>
      </c>
    </row>
    <row r="65" spans="1:22" x14ac:dyDescent="0.25">
      <c r="A65" s="4">
        <v>42938</v>
      </c>
      <c r="B65" s="3">
        <v>19</v>
      </c>
      <c r="C65" s="3">
        <v>24</v>
      </c>
      <c r="D65" s="3" t="s">
        <v>1182</v>
      </c>
      <c r="E65" s="3" t="s">
        <v>198</v>
      </c>
      <c r="F65" s="5">
        <v>42984</v>
      </c>
      <c r="G65" s="3" t="s">
        <v>1301</v>
      </c>
      <c r="H65" s="3">
        <v>54</v>
      </c>
      <c r="I65" s="5">
        <v>42982</v>
      </c>
      <c r="J65" s="5">
        <v>42781</v>
      </c>
      <c r="K65" s="3" t="s">
        <v>1302</v>
      </c>
      <c r="L65" s="3" t="s">
        <v>1303</v>
      </c>
      <c r="M65" s="3" t="s">
        <v>187</v>
      </c>
      <c r="N65" s="3">
        <v>6</v>
      </c>
      <c r="O65" s="3" t="s">
        <v>1304</v>
      </c>
      <c r="P65" s="3" t="s">
        <v>608</v>
      </c>
      <c r="Q65" s="3">
        <v>5</v>
      </c>
      <c r="R65" s="3">
        <v>15</v>
      </c>
      <c r="S65" s="3" t="s">
        <v>1305</v>
      </c>
      <c r="T65" s="5">
        <v>42795</v>
      </c>
      <c r="U65" s="3">
        <v>0</v>
      </c>
      <c r="V65" s="3" t="s">
        <v>74</v>
      </c>
    </row>
    <row r="66" spans="1:22" x14ac:dyDescent="0.25">
      <c r="A66" s="3" t="s">
        <v>223</v>
      </c>
      <c r="B66" s="3"/>
      <c r="C66" s="3"/>
      <c r="D66" s="3" t="s">
        <v>1306</v>
      </c>
      <c r="E66" s="3" t="s">
        <v>309</v>
      </c>
      <c r="F66" s="5">
        <v>42922</v>
      </c>
      <c r="G66" s="3" t="s">
        <v>1307</v>
      </c>
      <c r="H66" s="3" t="s">
        <v>616</v>
      </c>
      <c r="I66" s="3">
        <v>5</v>
      </c>
      <c r="J66" s="5">
        <v>42783</v>
      </c>
      <c r="K66" s="3" t="s">
        <v>1308</v>
      </c>
      <c r="L66" s="3" t="s">
        <v>1309</v>
      </c>
      <c r="M66" s="3" t="s">
        <v>304</v>
      </c>
      <c r="N66" s="3">
        <v>6</v>
      </c>
      <c r="O66" s="3" t="s">
        <v>1310</v>
      </c>
      <c r="P66" s="3" t="s">
        <v>1197</v>
      </c>
      <c r="Q66" s="3">
        <v>5</v>
      </c>
      <c r="R66" s="5">
        <v>42963</v>
      </c>
      <c r="S66" s="3" t="s">
        <v>1311</v>
      </c>
      <c r="T66" s="3"/>
      <c r="U66" s="3"/>
      <c r="V66" s="3"/>
    </row>
    <row r="67" spans="1:22" x14ac:dyDescent="0.25">
      <c r="A67" s="3" t="s">
        <v>229</v>
      </c>
      <c r="B67" s="3"/>
      <c r="C67" s="3">
        <v>720</v>
      </c>
      <c r="D67" s="3" t="s">
        <v>1312</v>
      </c>
      <c r="E67" s="3"/>
      <c r="F67" s="3"/>
      <c r="G67" s="3" t="s">
        <v>1313</v>
      </c>
      <c r="H67" s="3"/>
      <c r="I67" s="3"/>
      <c r="J67" s="3"/>
      <c r="K67" s="3" t="s">
        <v>1314</v>
      </c>
      <c r="L67" s="3" t="s">
        <v>1315</v>
      </c>
      <c r="M67" s="3"/>
      <c r="N67" s="3"/>
      <c r="O67" s="3" t="s">
        <v>1316</v>
      </c>
      <c r="P67" s="3"/>
      <c r="Q67" s="3"/>
      <c r="R67" s="3"/>
      <c r="S67" s="3" t="s">
        <v>1317</v>
      </c>
      <c r="T67" s="3" t="s">
        <v>1318</v>
      </c>
      <c r="U67" s="3">
        <v>0</v>
      </c>
      <c r="V67" s="3"/>
    </row>
    <row r="68" spans="1:2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7" t="s">
        <v>234</v>
      </c>
      <c r="B69" s="7"/>
      <c r="C69" s="7"/>
      <c r="D69" s="7" t="s">
        <v>1319</v>
      </c>
      <c r="E69" s="7"/>
      <c r="F69" s="7"/>
      <c r="G69" s="7" t="s">
        <v>1320</v>
      </c>
      <c r="H69" s="7"/>
      <c r="I69" s="7"/>
      <c r="J69" s="7"/>
      <c r="K69" s="7" t="s">
        <v>1321</v>
      </c>
      <c r="L69" s="7" t="s">
        <v>1322</v>
      </c>
      <c r="M69" s="7"/>
      <c r="N69" s="7"/>
      <c r="O69" s="7" t="s">
        <v>1323</v>
      </c>
      <c r="P69" s="7"/>
      <c r="Q69" s="7"/>
      <c r="R69" s="7"/>
      <c r="S69" s="7" t="s">
        <v>1324</v>
      </c>
      <c r="T69" s="7" t="s">
        <v>1325</v>
      </c>
      <c r="U69" s="7">
        <v>0</v>
      </c>
      <c r="V69" s="7" t="s">
        <v>239</v>
      </c>
    </row>
    <row r="70" spans="1:22" x14ac:dyDescent="0.25">
      <c r="A70" s="282" t="s">
        <v>240</v>
      </c>
      <c r="B70" s="283"/>
      <c r="C70" s="284"/>
      <c r="D70" s="7" t="s">
        <v>1326</v>
      </c>
      <c r="E70" s="7"/>
      <c r="F70" s="7"/>
      <c r="G70" s="7" t="s">
        <v>1327</v>
      </c>
      <c r="H70" s="7"/>
      <c r="I70" s="7"/>
      <c r="J70" s="7"/>
      <c r="K70" s="7" t="s">
        <v>1328</v>
      </c>
      <c r="L70" s="7" t="s">
        <v>1329</v>
      </c>
      <c r="M70" s="7"/>
      <c r="N70" s="7"/>
      <c r="O70" s="7" t="s">
        <v>1330</v>
      </c>
      <c r="P70" s="7"/>
      <c r="Q70" s="7"/>
      <c r="R70" s="7"/>
      <c r="S70" s="7" t="s">
        <v>1331</v>
      </c>
      <c r="T70" s="7" t="s">
        <v>1332</v>
      </c>
      <c r="U70" s="7">
        <v>0</v>
      </c>
      <c r="V70" s="7" t="s">
        <v>239</v>
      </c>
    </row>
    <row r="71" spans="1:22" x14ac:dyDescent="0.25">
      <c r="A71" s="7" t="s">
        <v>245</v>
      </c>
      <c r="B71" s="7"/>
      <c r="C71" s="7"/>
      <c r="D71" s="7" t="s">
        <v>1333</v>
      </c>
      <c r="E71" s="7"/>
      <c r="F71" s="7"/>
      <c r="G71" s="7" t="s">
        <v>1334</v>
      </c>
      <c r="H71" s="7"/>
      <c r="I71" s="7"/>
      <c r="J71" s="7"/>
      <c r="K71" s="7" t="s">
        <v>1335</v>
      </c>
      <c r="L71" s="7" t="s">
        <v>1336</v>
      </c>
      <c r="M71" s="7"/>
      <c r="N71" s="7"/>
      <c r="O71" s="7" t="s">
        <v>1337</v>
      </c>
      <c r="P71" s="7"/>
      <c r="Q71" s="7"/>
      <c r="R71" s="7"/>
      <c r="S71" s="7" t="s">
        <v>1338</v>
      </c>
      <c r="T71" s="7" t="s">
        <v>1339</v>
      </c>
      <c r="U71" s="7">
        <v>0</v>
      </c>
      <c r="V71" s="7"/>
    </row>
    <row r="72" spans="1:22" x14ac:dyDescent="0.25">
      <c r="A72" s="7" t="s">
        <v>250</v>
      </c>
      <c r="B72" s="8">
        <v>42750</v>
      </c>
      <c r="C72" s="7" t="s">
        <v>251</v>
      </c>
      <c r="D72" s="7" t="s">
        <v>1340</v>
      </c>
      <c r="E72" s="7" t="s">
        <v>253</v>
      </c>
      <c r="F72" s="7" t="s">
        <v>1341</v>
      </c>
      <c r="G72" s="7" t="s">
        <v>255</v>
      </c>
      <c r="H72" s="7">
        <v>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4" spans="1:22" x14ac:dyDescent="0.25">
      <c r="A74" t="s">
        <v>256</v>
      </c>
    </row>
    <row r="75" spans="1:22" x14ac:dyDescent="0.25">
      <c r="A75" t="s">
        <v>257</v>
      </c>
    </row>
    <row r="76" spans="1:22" x14ac:dyDescent="0.25">
      <c r="A76" t="s">
        <v>258</v>
      </c>
    </row>
    <row r="78" spans="1:22" x14ac:dyDescent="0.25">
      <c r="A78" t="s">
        <v>259</v>
      </c>
    </row>
    <row r="79" spans="1:22" x14ac:dyDescent="0.25">
      <c r="A79" t="s">
        <v>260</v>
      </c>
    </row>
    <row r="80" spans="1:22" x14ac:dyDescent="0.25">
      <c r="A80" t="s">
        <v>42</v>
      </c>
      <c r="B80" t="s">
        <v>45</v>
      </c>
      <c r="C80" t="s">
        <v>48</v>
      </c>
      <c r="D80" t="s">
        <v>261</v>
      </c>
      <c r="E80" t="s">
        <v>262</v>
      </c>
      <c r="F80" t="s">
        <v>263</v>
      </c>
      <c r="G80" t="s">
        <v>264</v>
      </c>
      <c r="H80" t="s">
        <v>265</v>
      </c>
      <c r="I80" t="s">
        <v>266</v>
      </c>
      <c r="J80" t="s">
        <v>62</v>
      </c>
      <c r="K80" t="s">
        <v>63</v>
      </c>
    </row>
    <row r="81" spans="1:11" x14ac:dyDescent="0.25">
      <c r="B81" t="s">
        <v>66</v>
      </c>
      <c r="C81" t="s">
        <v>66</v>
      </c>
      <c r="D81" t="s">
        <v>69</v>
      </c>
      <c r="E81" t="s">
        <v>69</v>
      </c>
      <c r="F81" t="s">
        <v>66</v>
      </c>
      <c r="G81" t="s">
        <v>66</v>
      </c>
      <c r="H81" t="s">
        <v>69</v>
      </c>
      <c r="I81" t="s">
        <v>69</v>
      </c>
      <c r="J81" t="s">
        <v>69</v>
      </c>
      <c r="K81" t="s">
        <v>69</v>
      </c>
    </row>
    <row r="83" spans="1:11" x14ac:dyDescent="0.25">
      <c r="A83" t="s">
        <v>267</v>
      </c>
      <c r="B83" t="s">
        <v>268</v>
      </c>
    </row>
    <row r="84" spans="1:11" x14ac:dyDescent="0.25">
      <c r="A84" t="s">
        <v>269</v>
      </c>
      <c r="B84" t="s">
        <v>1342</v>
      </c>
    </row>
  </sheetData>
  <mergeCells count="1">
    <mergeCell ref="A70:C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tabSelected="1" topLeftCell="A70" workbookViewId="0">
      <selection activeCell="AA22" sqref="AA22"/>
    </sheetView>
  </sheetViews>
  <sheetFormatPr defaultRowHeight="15" x14ac:dyDescent="0.25"/>
  <sheetData>
    <row r="1" spans="1:27" ht="15.75" x14ac:dyDescent="0.25">
      <c r="A1" s="9"/>
      <c r="B1" s="9"/>
      <c r="C1" s="9"/>
      <c r="D1" s="9"/>
      <c r="E1" s="9"/>
      <c r="F1" s="9"/>
      <c r="G1" s="9"/>
      <c r="H1" s="10"/>
      <c r="I1" s="11"/>
      <c r="J1" s="12"/>
      <c r="K1" s="9"/>
      <c r="L1" s="9"/>
      <c r="M1" s="12" t="s">
        <v>1343</v>
      </c>
      <c r="N1" s="9"/>
      <c r="O1" s="9"/>
      <c r="P1" s="9"/>
      <c r="Q1" s="9"/>
      <c r="R1" s="9"/>
      <c r="S1" s="13"/>
      <c r="T1" s="9"/>
      <c r="U1" s="9"/>
      <c r="V1" s="9"/>
      <c r="W1" s="9"/>
      <c r="X1" s="9"/>
      <c r="Y1" s="14"/>
      <c r="Z1" s="15"/>
      <c r="AA1" s="9"/>
    </row>
    <row r="2" spans="1:27" ht="15.75" x14ac:dyDescent="0.25">
      <c r="A2" s="9"/>
      <c r="B2" s="9"/>
      <c r="C2" s="9"/>
      <c r="D2" s="9"/>
      <c r="E2" s="9"/>
      <c r="F2" s="9"/>
      <c r="G2" s="9"/>
      <c r="H2" s="10"/>
      <c r="I2" s="11"/>
      <c r="J2" s="12"/>
      <c r="K2" s="9"/>
      <c r="L2" s="9"/>
      <c r="M2" s="12"/>
      <c r="N2" s="9"/>
      <c r="O2" s="9"/>
      <c r="P2" s="9"/>
      <c r="Q2" s="9"/>
      <c r="R2" s="9"/>
      <c r="S2" s="13"/>
      <c r="T2" s="9"/>
      <c r="U2" s="9"/>
      <c r="V2" s="9"/>
      <c r="W2" s="9"/>
      <c r="X2" s="9"/>
      <c r="Y2" s="14"/>
      <c r="Z2" s="15"/>
      <c r="AA2" s="9"/>
    </row>
    <row r="3" spans="1:27" x14ac:dyDescent="0.25">
      <c r="A3" s="16" t="s">
        <v>1344</v>
      </c>
      <c r="B3" s="17"/>
      <c r="C3" s="18"/>
      <c r="D3" s="18"/>
      <c r="E3" s="18"/>
      <c r="F3" s="18"/>
      <c r="G3" s="18"/>
      <c r="H3" s="19"/>
      <c r="I3" s="20"/>
      <c r="J3" s="18"/>
      <c r="K3" s="18"/>
      <c r="L3" s="18"/>
      <c r="M3" s="21"/>
      <c r="N3" s="17"/>
      <c r="O3" s="18"/>
      <c r="P3" s="18"/>
      <c r="Q3" s="18"/>
      <c r="R3" s="18"/>
      <c r="S3" s="22"/>
      <c r="T3" s="23"/>
      <c r="U3" s="24"/>
      <c r="V3" s="25"/>
      <c r="W3" s="22"/>
      <c r="X3" s="24" t="s">
        <v>1345</v>
      </c>
      <c r="Y3" s="18"/>
      <c r="Z3" s="18"/>
      <c r="AA3" s="26" t="s">
        <v>1346</v>
      </c>
    </row>
    <row r="4" spans="1:27" x14ac:dyDescent="0.25">
      <c r="A4" s="16" t="s">
        <v>1347</v>
      </c>
      <c r="B4" s="17"/>
      <c r="C4" s="18"/>
      <c r="D4" s="18"/>
      <c r="E4" s="18"/>
      <c r="F4" s="18"/>
      <c r="G4" s="18"/>
      <c r="H4" s="18"/>
      <c r="I4" s="21"/>
      <c r="J4" s="27"/>
      <c r="K4" s="18"/>
      <c r="L4" s="18"/>
      <c r="M4" s="18"/>
      <c r="N4" s="21"/>
      <c r="O4" s="27"/>
      <c r="P4" s="27"/>
      <c r="Q4" s="27"/>
      <c r="R4" s="27"/>
      <c r="S4" s="28"/>
      <c r="T4" s="22"/>
      <c r="U4" s="24"/>
      <c r="V4" s="22"/>
      <c r="W4" s="28"/>
      <c r="X4" s="29" t="s">
        <v>1348</v>
      </c>
      <c r="Y4" s="18"/>
      <c r="Z4" s="18"/>
      <c r="AA4" s="30"/>
    </row>
    <row r="5" spans="1:27" x14ac:dyDescent="0.25">
      <c r="A5" s="16" t="s">
        <v>1349</v>
      </c>
      <c r="B5" s="18"/>
      <c r="C5" s="18"/>
      <c r="D5" s="18"/>
      <c r="E5" s="17"/>
      <c r="F5" s="18"/>
      <c r="G5" s="18"/>
      <c r="H5" s="18"/>
      <c r="I5" s="21"/>
      <c r="J5" s="17"/>
      <c r="K5" s="18"/>
      <c r="L5" s="18"/>
      <c r="M5" s="18"/>
      <c r="N5" s="18"/>
      <c r="O5" s="18"/>
      <c r="P5" s="18"/>
      <c r="Q5" s="18"/>
      <c r="R5" s="18"/>
      <c r="S5" s="28"/>
      <c r="T5" s="24"/>
      <c r="U5" s="24"/>
      <c r="V5" s="28"/>
      <c r="W5" s="22"/>
      <c r="X5" s="22" t="s">
        <v>1350</v>
      </c>
      <c r="Y5" s="18"/>
      <c r="Z5" s="18"/>
      <c r="AA5" s="30"/>
    </row>
    <row r="6" spans="1:27" ht="15.75" thickBot="1" x14ac:dyDescent="0.3">
      <c r="A6" s="31" t="s">
        <v>1351</v>
      </c>
      <c r="B6" s="20"/>
      <c r="C6" s="32"/>
      <c r="D6" s="32"/>
      <c r="E6" s="32"/>
      <c r="F6" s="32"/>
      <c r="G6" s="32"/>
      <c r="H6" s="32"/>
      <c r="I6" s="32"/>
      <c r="J6" s="33"/>
      <c r="K6" s="34"/>
      <c r="L6" s="34"/>
      <c r="M6" s="32"/>
      <c r="N6" s="33"/>
      <c r="O6" s="32"/>
      <c r="P6" s="32"/>
      <c r="Q6" s="35" t="s">
        <v>1352</v>
      </c>
      <c r="R6" s="32"/>
      <c r="S6" s="36"/>
      <c r="T6" s="37"/>
      <c r="U6" s="38"/>
      <c r="V6" s="36"/>
      <c r="W6" s="37"/>
      <c r="X6" s="39" t="s">
        <v>1353</v>
      </c>
      <c r="Y6" s="32"/>
      <c r="Z6" s="18"/>
      <c r="AA6" s="30"/>
    </row>
    <row r="7" spans="1:27" x14ac:dyDescent="0.25">
      <c r="A7" s="40" t="s">
        <v>1354</v>
      </c>
      <c r="B7" s="41"/>
      <c r="C7" s="41"/>
      <c r="D7" s="42"/>
      <c r="E7" s="42"/>
      <c r="F7" s="42"/>
      <c r="G7" s="43" t="s">
        <v>1355</v>
      </c>
      <c r="H7" s="42"/>
      <c r="I7" s="41"/>
      <c r="J7" s="41"/>
      <c r="K7" s="41"/>
      <c r="L7" s="41"/>
      <c r="M7" s="41"/>
      <c r="N7" s="42"/>
      <c r="O7" s="44" t="s">
        <v>1356</v>
      </c>
      <c r="P7" s="41"/>
      <c r="Q7" s="41"/>
      <c r="R7" s="41"/>
      <c r="S7" s="45"/>
      <c r="T7" s="41"/>
      <c r="U7" s="44" t="s">
        <v>1357</v>
      </c>
      <c r="V7" s="41"/>
      <c r="W7" s="41"/>
      <c r="X7" s="46" t="s">
        <v>1358</v>
      </c>
      <c r="Y7" s="47"/>
      <c r="Z7" s="48"/>
      <c r="AA7" s="11"/>
    </row>
    <row r="8" spans="1:27" x14ac:dyDescent="0.25">
      <c r="A8" s="49" t="s">
        <v>1359</v>
      </c>
      <c r="B8" s="50"/>
      <c r="C8" s="51"/>
      <c r="D8" s="50"/>
      <c r="E8" s="52"/>
      <c r="F8" s="52"/>
      <c r="G8" s="50"/>
      <c r="H8" s="52"/>
      <c r="I8" s="50"/>
      <c r="J8" s="52"/>
      <c r="K8" s="50"/>
      <c r="L8" s="50"/>
      <c r="M8" s="50"/>
      <c r="N8" s="52"/>
      <c r="O8" s="50"/>
      <c r="P8" s="52"/>
      <c r="Q8" s="52"/>
      <c r="R8" s="52"/>
      <c r="S8" s="52"/>
      <c r="T8" s="53"/>
      <c r="U8" s="50"/>
      <c r="V8" s="50"/>
      <c r="W8" s="50"/>
      <c r="X8" s="51"/>
      <c r="Y8" s="54"/>
      <c r="Z8" s="48"/>
      <c r="AA8" s="11"/>
    </row>
    <row r="9" spans="1:27" x14ac:dyDescent="0.25">
      <c r="A9" s="55"/>
      <c r="B9" s="56"/>
      <c r="C9" s="57"/>
      <c r="D9" s="56" t="s">
        <v>1360</v>
      </c>
      <c r="E9" s="56"/>
      <c r="F9" s="56"/>
      <c r="G9" s="56"/>
      <c r="H9" s="56" t="s">
        <v>1361</v>
      </c>
      <c r="I9" s="56"/>
      <c r="J9" s="56"/>
      <c r="K9" s="56" t="s">
        <v>1362</v>
      </c>
      <c r="L9" s="56"/>
      <c r="M9" s="56"/>
      <c r="N9" s="56" t="s">
        <v>1363</v>
      </c>
      <c r="O9" s="56"/>
      <c r="P9" s="56"/>
      <c r="Q9" s="56"/>
      <c r="R9" s="56" t="s">
        <v>1364</v>
      </c>
      <c r="S9" s="58"/>
      <c r="T9" s="56"/>
      <c r="U9" s="56"/>
      <c r="V9" s="56"/>
      <c r="W9" s="56"/>
      <c r="X9" s="57"/>
      <c r="Y9" s="59"/>
      <c r="Z9" s="60"/>
      <c r="AA9" s="60"/>
    </row>
    <row r="10" spans="1:27" x14ac:dyDescent="0.25">
      <c r="A10" s="61" t="s">
        <v>1365</v>
      </c>
      <c r="B10" s="50"/>
      <c r="C10" s="50"/>
      <c r="D10" s="62" t="s">
        <v>1366</v>
      </c>
      <c r="E10" s="50"/>
      <c r="F10" s="51"/>
      <c r="G10" s="50"/>
      <c r="H10" s="63" t="s">
        <v>1367</v>
      </c>
      <c r="I10" s="64"/>
      <c r="J10" s="64"/>
      <c r="K10" s="63" t="s">
        <v>1367</v>
      </c>
      <c r="L10" s="62"/>
      <c r="M10" s="62"/>
      <c r="N10" s="62" t="s">
        <v>1368</v>
      </c>
      <c r="O10" s="64"/>
      <c r="P10" s="64"/>
      <c r="Q10" s="62"/>
      <c r="R10" s="62" t="s">
        <v>1369</v>
      </c>
      <c r="S10" s="51"/>
      <c r="T10" s="50"/>
      <c r="U10" s="50"/>
      <c r="V10" s="52"/>
      <c r="W10" s="51"/>
      <c r="X10" s="50"/>
      <c r="Y10" s="54"/>
      <c r="Z10" s="48"/>
      <c r="AA10" s="11"/>
    </row>
    <row r="11" spans="1:27" x14ac:dyDescent="0.25">
      <c r="A11" s="61" t="s">
        <v>1370</v>
      </c>
      <c r="B11" s="50"/>
      <c r="C11" s="50"/>
      <c r="D11" s="62" t="s">
        <v>1366</v>
      </c>
      <c r="E11" s="52"/>
      <c r="F11" s="51"/>
      <c r="G11" s="52"/>
      <c r="H11" s="63" t="s">
        <v>1367</v>
      </c>
      <c r="I11" s="64"/>
      <c r="J11" s="64"/>
      <c r="K11" s="63" t="s">
        <v>1367</v>
      </c>
      <c r="L11" s="62"/>
      <c r="M11" s="62"/>
      <c r="N11" s="62" t="s">
        <v>1368</v>
      </c>
      <c r="O11" s="64"/>
      <c r="P11" s="64"/>
      <c r="Q11" s="62"/>
      <c r="R11" s="62" t="s">
        <v>1369</v>
      </c>
      <c r="S11" s="51"/>
      <c r="T11" s="50"/>
      <c r="U11" s="52"/>
      <c r="V11" s="52"/>
      <c r="W11" s="51"/>
      <c r="X11" s="50"/>
      <c r="Y11" s="54"/>
      <c r="Z11" s="11"/>
      <c r="AA11" s="11"/>
    </row>
    <row r="12" spans="1:27" x14ac:dyDescent="0.25">
      <c r="A12" s="61" t="s">
        <v>1371</v>
      </c>
      <c r="B12" s="50"/>
      <c r="C12" s="50"/>
      <c r="D12" s="65" t="str">
        <f>IF(OR(AA3="СИ-4",AA3="СИ-5"),"","Питерфлоу РС 20")</f>
        <v>Питерфлоу РС 20</v>
      </c>
      <c r="E12" s="52"/>
      <c r="F12" s="51"/>
      <c r="G12" s="52"/>
      <c r="H12" s="66" t="str">
        <f>IF(OR(AA3="СИ-4",AA3="СИ-5"),"","")</f>
        <v/>
      </c>
      <c r="I12" s="64"/>
      <c r="J12" s="64"/>
      <c r="K12" s="66" t="str">
        <f>IF(OR(AA3="СИ-4",AA3="СИ-5"),"","")</f>
        <v/>
      </c>
      <c r="L12" s="62"/>
      <c r="M12" s="62"/>
      <c r="N12" s="65" t="str">
        <f>IF(OR(AA3="СИ-4",AA3="СИ-5"),"","")</f>
        <v/>
      </c>
      <c r="O12" s="64"/>
      <c r="P12" s="64"/>
      <c r="Q12" s="62"/>
      <c r="R12" s="65" t="str">
        <f>IF(OR(AA3="СИ-4",AA3="СИ-5"),"","")</f>
        <v/>
      </c>
      <c r="S12" s="51"/>
      <c r="T12" s="50"/>
      <c r="U12" s="52"/>
      <c r="V12" s="52"/>
      <c r="W12" s="51"/>
      <c r="X12" s="50"/>
      <c r="Y12" s="54"/>
      <c r="Z12" s="11"/>
      <c r="AA12" s="11"/>
    </row>
    <row r="13" spans="1:27" x14ac:dyDescent="0.25">
      <c r="A13" s="61" t="s">
        <v>1372</v>
      </c>
      <c r="B13" s="50"/>
      <c r="C13" s="50"/>
      <c r="D13" s="65" t="str">
        <f>IF(OR(AA3="СИ-4",AA3="СИ-5"),"","Питерфлоу РС 20")</f>
        <v>Питерфлоу РС 20</v>
      </c>
      <c r="E13" s="52"/>
      <c r="F13" s="51"/>
      <c r="G13" s="52"/>
      <c r="H13" s="66" t="str">
        <f>IF(OR(AA3="СИ-4",AA3="СИ-5"),"","")</f>
        <v/>
      </c>
      <c r="I13" s="64"/>
      <c r="J13" s="64"/>
      <c r="K13" s="66" t="str">
        <f>IF(OR(AA3="СИ-4",AA3="СИ-5"),"","")</f>
        <v/>
      </c>
      <c r="L13" s="62"/>
      <c r="M13" s="62"/>
      <c r="N13" s="65" t="str">
        <f>IF(OR(AA3="СИ-4",AA3="СИ-5"),"","")</f>
        <v/>
      </c>
      <c r="O13" s="64"/>
      <c r="P13" s="64"/>
      <c r="Q13" s="62"/>
      <c r="R13" s="65" t="str">
        <f>IF(OR(AA3="СИ-4",AA3="СИ-5"),"","")</f>
        <v/>
      </c>
      <c r="S13" s="51"/>
      <c r="T13" s="50"/>
      <c r="U13" s="52"/>
      <c r="V13" s="52"/>
      <c r="W13" s="51"/>
      <c r="X13" s="50"/>
      <c r="Y13" s="54"/>
      <c r="Z13" s="11"/>
      <c r="AA13" s="11"/>
    </row>
    <row r="14" spans="1:27" x14ac:dyDescent="0.25">
      <c r="A14" s="61" t="s">
        <v>1373</v>
      </c>
      <c r="B14" s="50"/>
      <c r="C14" s="50"/>
      <c r="D14" s="62" t="s">
        <v>1374</v>
      </c>
      <c r="E14" s="52"/>
      <c r="F14" s="51"/>
      <c r="G14" s="52"/>
      <c r="H14" s="63" t="s">
        <v>1367</v>
      </c>
      <c r="I14" s="64"/>
      <c r="J14" s="64"/>
      <c r="K14" s="63" t="s">
        <v>1367</v>
      </c>
      <c r="L14" s="62"/>
      <c r="M14" s="62"/>
      <c r="N14" s="62" t="s">
        <v>1367</v>
      </c>
      <c r="O14" s="64"/>
      <c r="P14" s="64"/>
      <c r="Q14" s="62"/>
      <c r="R14" s="62" t="s">
        <v>1367</v>
      </c>
      <c r="S14" s="51"/>
      <c r="T14" s="50"/>
      <c r="U14" s="52"/>
      <c r="V14" s="52"/>
      <c r="W14" s="51"/>
      <c r="X14" s="50"/>
      <c r="Y14" s="54"/>
      <c r="Z14" s="11"/>
      <c r="AA14" s="11"/>
    </row>
    <row r="15" spans="1:27" x14ac:dyDescent="0.25">
      <c r="A15" s="67"/>
      <c r="B15" s="53"/>
      <c r="C15" s="50"/>
      <c r="D15" s="52"/>
      <c r="E15" s="51"/>
      <c r="F15" s="68"/>
      <c r="G15" s="50"/>
      <c r="H15" s="50"/>
      <c r="I15" s="53"/>
      <c r="J15" s="52"/>
      <c r="K15" s="51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4"/>
      <c r="Z15" s="48"/>
      <c r="AA15" s="11"/>
    </row>
    <row r="16" spans="1:27" x14ac:dyDescent="0.25">
      <c r="A16" s="69" t="s">
        <v>1375</v>
      </c>
      <c r="B16" s="53"/>
      <c r="C16" s="50"/>
      <c r="D16" s="52"/>
      <c r="E16" s="51"/>
      <c r="F16" s="64"/>
      <c r="G16" s="50"/>
      <c r="H16" s="50"/>
      <c r="I16" s="53"/>
      <c r="J16" s="52"/>
      <c r="K16" s="51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4"/>
      <c r="Z16" s="48"/>
      <c r="AA16" s="11"/>
    </row>
    <row r="17" spans="1:27" x14ac:dyDescent="0.25">
      <c r="A17" s="70" t="e">
        <f>IF( OR(#REF!="СИ-4",#REF!= "СИ-5"),"Договорные нагрузки, Гкал/ч,       Qот=0.2071          Qвент.=        Qтех.пот.=","Договорные нагрузки, Гкал/ч,           Qот=0.2071          Qвент.=        Qтех.пот.=           Qгвс=0.1647")</f>
        <v>#REF!</v>
      </c>
      <c r="B17" s="32"/>
      <c r="C17" s="32"/>
      <c r="D17" s="32"/>
      <c r="E17" s="32"/>
      <c r="F17" s="19"/>
      <c r="G17" s="20"/>
      <c r="H17" s="19"/>
      <c r="I17" s="20"/>
      <c r="J17" s="32"/>
      <c r="K17" s="19"/>
      <c r="L17" s="19"/>
      <c r="M17" s="20"/>
      <c r="N17" s="32"/>
      <c r="O17" s="19"/>
      <c r="P17" s="19"/>
      <c r="Q17" s="19"/>
      <c r="R17" s="19"/>
      <c r="S17" s="20"/>
      <c r="T17" s="19"/>
      <c r="U17" s="19"/>
      <c r="V17" s="19"/>
      <c r="W17" s="20"/>
      <c r="X17" s="32"/>
      <c r="Y17" s="71"/>
      <c r="Z17" s="30"/>
      <c r="AA17" s="18"/>
    </row>
    <row r="18" spans="1:27" x14ac:dyDescent="0.25">
      <c r="A18" s="72" t="e">
        <f>IF( OR(#REF!="СИ-4",#REF!= "СИ-5"),"Договорные нагрузки (ср.час), Гкал/ч:   ","Договорные нагрузки (ср.час), Гкал/ч:      Qтех.гвс.ср=         Qгвс.ср= ")</f>
        <v>#REF!</v>
      </c>
      <c r="B18" s="32"/>
      <c r="C18" s="32"/>
      <c r="D18" s="32"/>
      <c r="E18" s="32"/>
      <c r="F18" s="19"/>
      <c r="G18" s="20"/>
      <c r="H18" s="19"/>
      <c r="I18" s="20"/>
      <c r="J18" s="32"/>
      <c r="K18" s="19"/>
      <c r="L18" s="19"/>
      <c r="M18" s="20"/>
      <c r="N18" s="32"/>
      <c r="O18" s="19"/>
      <c r="P18" s="19"/>
      <c r="Q18" s="19"/>
      <c r="R18" s="19"/>
      <c r="S18" s="20"/>
      <c r="T18" s="19"/>
      <c r="U18" s="19"/>
      <c r="V18" s="19"/>
      <c r="W18" s="20"/>
      <c r="X18" s="32"/>
      <c r="Y18" s="71"/>
      <c r="Z18" s="30"/>
      <c r="AA18" s="18"/>
    </row>
    <row r="19" spans="1:27" x14ac:dyDescent="0.25">
      <c r="A19" s="73" t="e">
        <f>IF( OR(#REF!="СИ-4",#REF!= "СИ-5"),"Договорные расходы, т/сут:  Gот=66.24  Gвент.=0  Gтех.пот.=0 ","Договорные расходы, т/сут:  Gот=66.24  Gвент.=0  Gтех.пот.=0  Gгвс=0  ")</f>
        <v>#REF!</v>
      </c>
      <c r="B19" s="74"/>
      <c r="C19" s="74"/>
      <c r="D19" s="74"/>
      <c r="E19" s="74"/>
      <c r="F19" s="75"/>
      <c r="G19" s="76"/>
      <c r="H19" s="75"/>
      <c r="I19" s="76"/>
      <c r="J19" s="74"/>
      <c r="K19" s="75"/>
      <c r="L19" s="75"/>
      <c r="M19" s="76"/>
      <c r="N19" s="74"/>
      <c r="O19" s="75"/>
      <c r="P19" s="75"/>
      <c r="Q19" s="75"/>
      <c r="R19" s="75"/>
      <c r="S19" s="76"/>
      <c r="T19" s="75"/>
      <c r="U19" s="76"/>
      <c r="V19" s="76"/>
      <c r="W19" s="19"/>
      <c r="X19" s="20"/>
      <c r="Y19" s="71"/>
      <c r="Z19" s="30"/>
      <c r="AA19" s="18"/>
    </row>
    <row r="20" spans="1:27" ht="15.75" thickBot="1" x14ac:dyDescent="0.3">
      <c r="A20" s="77"/>
      <c r="B20" s="78"/>
      <c r="C20" s="78"/>
      <c r="D20" s="78"/>
      <c r="E20" s="78"/>
      <c r="F20" s="79"/>
      <c r="G20" s="57"/>
      <c r="H20" s="79"/>
      <c r="I20" s="57"/>
      <c r="J20" s="78"/>
      <c r="K20" s="79"/>
      <c r="L20" s="79"/>
      <c r="M20" s="57"/>
      <c r="N20" s="78"/>
      <c r="O20" s="79"/>
      <c r="P20" s="79"/>
      <c r="Q20" s="79"/>
      <c r="R20" s="79"/>
      <c r="S20" s="57"/>
      <c r="T20" s="79"/>
      <c r="U20" s="57"/>
      <c r="V20" s="57"/>
      <c r="W20" s="79"/>
      <c r="X20" s="57"/>
      <c r="Y20" s="80"/>
      <c r="Z20" s="81"/>
      <c r="AA20" s="82"/>
    </row>
    <row r="21" spans="1:27" ht="16.5" thickBot="1" x14ac:dyDescent="0.3">
      <c r="A21" s="83" t="s">
        <v>1376</v>
      </c>
      <c r="B21" s="50"/>
      <c r="C21" s="50"/>
      <c r="D21" s="50"/>
      <c r="E21" s="50"/>
      <c r="F21" s="50"/>
      <c r="G21" s="50"/>
      <c r="H21" s="50"/>
      <c r="I21" s="50"/>
      <c r="J21" s="51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27" t="s">
        <v>1377</v>
      </c>
      <c r="X21" s="328"/>
      <c r="Y21" s="331" t="s">
        <v>1378</v>
      </c>
      <c r="Z21" s="48"/>
      <c r="AA21" s="11"/>
    </row>
    <row r="22" spans="1:27" ht="15.75" thickBot="1" x14ac:dyDescent="0.3">
      <c r="A22" s="84"/>
      <c r="B22" s="85"/>
      <c r="C22" s="85"/>
      <c r="D22" s="333" t="s">
        <v>1379</v>
      </c>
      <c r="E22" s="334"/>
      <c r="F22" s="334"/>
      <c r="G22" s="334"/>
      <c r="H22" s="334"/>
      <c r="I22" s="334"/>
      <c r="J22" s="334"/>
      <c r="K22" s="334"/>
      <c r="L22" s="335"/>
      <c r="M22" s="333" t="s">
        <v>1380</v>
      </c>
      <c r="N22" s="334"/>
      <c r="O22" s="334"/>
      <c r="P22" s="334"/>
      <c r="Q22" s="334"/>
      <c r="R22" s="334"/>
      <c r="S22" s="334"/>
      <c r="T22" s="334"/>
      <c r="U22" s="334"/>
      <c r="V22" s="334"/>
      <c r="W22" s="329"/>
      <c r="X22" s="330"/>
      <c r="Y22" s="332"/>
      <c r="Z22" s="48"/>
      <c r="AA22" s="11"/>
    </row>
    <row r="23" spans="1:27" ht="25.5" x14ac:dyDescent="0.25">
      <c r="A23" s="86" t="s">
        <v>42</v>
      </c>
      <c r="B23" s="87" t="s">
        <v>1381</v>
      </c>
      <c r="C23" s="88" t="s">
        <v>43</v>
      </c>
      <c r="D23" s="89" t="s">
        <v>1382</v>
      </c>
      <c r="E23" s="90" t="s">
        <v>1383</v>
      </c>
      <c r="F23" s="91" t="s">
        <v>1384</v>
      </c>
      <c r="G23" s="89" t="s">
        <v>1385</v>
      </c>
      <c r="H23" s="90" t="s">
        <v>1386</v>
      </c>
      <c r="I23" s="91" t="s">
        <v>1387</v>
      </c>
      <c r="J23" s="89" t="s">
        <v>47</v>
      </c>
      <c r="K23" s="92" t="s">
        <v>50</v>
      </c>
      <c r="L23" s="93" t="s">
        <v>1388</v>
      </c>
      <c r="M23" s="94" t="s">
        <v>1389</v>
      </c>
      <c r="N23" s="90" t="s">
        <v>1390</v>
      </c>
      <c r="O23" s="92" t="s">
        <v>1384</v>
      </c>
      <c r="P23" s="95" t="s">
        <v>1391</v>
      </c>
      <c r="Q23" s="87" t="s">
        <v>1392</v>
      </c>
      <c r="R23" s="93" t="s">
        <v>1393</v>
      </c>
      <c r="S23" s="96" t="s">
        <v>1394</v>
      </c>
      <c r="T23" s="94" t="s">
        <v>1395</v>
      </c>
      <c r="U23" s="90" t="s">
        <v>1396</v>
      </c>
      <c r="V23" s="97" t="s">
        <v>1397</v>
      </c>
      <c r="W23" s="98" t="s">
        <v>1398</v>
      </c>
      <c r="X23" s="98" t="s">
        <v>1399</v>
      </c>
      <c r="Y23" s="99" t="s">
        <v>1400</v>
      </c>
      <c r="Z23" s="100"/>
      <c r="AA23" s="100"/>
    </row>
    <row r="24" spans="1:27" ht="15.75" thickBot="1" x14ac:dyDescent="0.3">
      <c r="A24" s="101"/>
      <c r="B24" s="102" t="s">
        <v>1401</v>
      </c>
      <c r="C24" s="103"/>
      <c r="D24" s="104" t="s">
        <v>66</v>
      </c>
      <c r="E24" s="105" t="s">
        <v>66</v>
      </c>
      <c r="F24" s="106" t="s">
        <v>66</v>
      </c>
      <c r="G24" s="104" t="s">
        <v>1402</v>
      </c>
      <c r="H24" s="105" t="s">
        <v>239</v>
      </c>
      <c r="I24" s="106" t="s">
        <v>1402</v>
      </c>
      <c r="J24" s="104" t="s">
        <v>1403</v>
      </c>
      <c r="K24" s="107" t="s">
        <v>1403</v>
      </c>
      <c r="L24" s="108" t="s">
        <v>69</v>
      </c>
      <c r="M24" s="109" t="s">
        <v>66</v>
      </c>
      <c r="N24" s="105" t="s">
        <v>66</v>
      </c>
      <c r="O24" s="107" t="s">
        <v>66</v>
      </c>
      <c r="P24" s="110" t="s">
        <v>1404</v>
      </c>
      <c r="Q24" s="102" t="s">
        <v>1405</v>
      </c>
      <c r="R24" s="111" t="s">
        <v>1405</v>
      </c>
      <c r="S24" s="112" t="s">
        <v>1404</v>
      </c>
      <c r="T24" s="109" t="s">
        <v>1402</v>
      </c>
      <c r="U24" s="105" t="s">
        <v>1402</v>
      </c>
      <c r="V24" s="113" t="s">
        <v>69</v>
      </c>
      <c r="W24" s="113" t="s">
        <v>69</v>
      </c>
      <c r="X24" s="114" t="s">
        <v>1406</v>
      </c>
      <c r="Y24" s="108" t="s">
        <v>1406</v>
      </c>
      <c r="Z24" s="115"/>
      <c r="AA24" s="115"/>
    </row>
    <row r="25" spans="1:27" x14ac:dyDescent="0.25">
      <c r="A25" s="116" t="s">
        <v>1407</v>
      </c>
      <c r="B25" s="117">
        <v>24</v>
      </c>
      <c r="C25" s="118" t="s">
        <v>1367</v>
      </c>
      <c r="D25" s="119">
        <v>29.9283752441406</v>
      </c>
      <c r="E25" s="120">
        <v>30.105287551879901</v>
      </c>
      <c r="F25" s="121">
        <v>-0.17691630125045801</v>
      </c>
      <c r="G25" s="122">
        <v>67.261222839355497</v>
      </c>
      <c r="H25" s="123">
        <v>61.081668853759801</v>
      </c>
      <c r="I25" s="124">
        <f t="shared" ref="I25:I88" si="0">IF(AND(ISNUMBER(G25),ISNUMBER(H25)),G25-H25,"-")</f>
        <v>6.179553985595696</v>
      </c>
      <c r="J25" s="125">
        <v>6.5434942245483398</v>
      </c>
      <c r="K25" s="126">
        <v>3.6347403526306201</v>
      </c>
      <c r="L25" s="127">
        <v>0</v>
      </c>
      <c r="M25" s="119"/>
      <c r="N25" s="120"/>
      <c r="O25" s="121"/>
      <c r="P25" s="128"/>
      <c r="Q25" s="120"/>
      <c r="R25" s="129"/>
      <c r="S25" s="130"/>
      <c r="T25" s="125"/>
      <c r="U25" s="126"/>
      <c r="V25" s="131"/>
      <c r="W25" s="132"/>
      <c r="X25" s="133"/>
      <c r="Y25" s="127">
        <v>0.17592516541480999</v>
      </c>
      <c r="Z25" s="134"/>
      <c r="AA25" s="135">
        <f>G25*D25-E25*H25</f>
        <v>174.13791152484623</v>
      </c>
    </row>
    <row r="26" spans="1:27" x14ac:dyDescent="0.25">
      <c r="A26" s="136" t="s">
        <v>1408</v>
      </c>
      <c r="B26" s="137">
        <v>24</v>
      </c>
      <c r="C26" s="138" t="s">
        <v>1367</v>
      </c>
      <c r="D26" s="139">
        <v>24.904499053955099</v>
      </c>
      <c r="E26" s="140">
        <v>25.048118591308601</v>
      </c>
      <c r="F26" s="141">
        <v>-0.14361697435379001</v>
      </c>
      <c r="G26" s="142">
        <v>67.854949951171903</v>
      </c>
      <c r="H26" s="143">
        <v>60.506374359130902</v>
      </c>
      <c r="I26" s="144">
        <f t="shared" si="0"/>
        <v>7.3485755920410014</v>
      </c>
      <c r="J26" s="145">
        <v>6.5400581359863299</v>
      </c>
      <c r="K26" s="146">
        <v>3.63840675354004</v>
      </c>
      <c r="L26" s="147">
        <v>0</v>
      </c>
      <c r="M26" s="139"/>
      <c r="N26" s="140"/>
      <c r="O26" s="141"/>
      <c r="P26" s="148"/>
      <c r="Q26" s="140"/>
      <c r="R26" s="149"/>
      <c r="S26" s="150"/>
      <c r="T26" s="145"/>
      <c r="U26" s="146"/>
      <c r="V26" s="151"/>
      <c r="W26" s="152"/>
      <c r="X26" s="153"/>
      <c r="Y26" s="147">
        <v>0.17581170797348</v>
      </c>
      <c r="Z26" s="134"/>
      <c r="AA26" s="135">
        <f t="shared" ref="AA26:AA46" si="1">G26*D26-E26*H26</f>
        <v>174.32269638750631</v>
      </c>
    </row>
    <row r="27" spans="1:27" x14ac:dyDescent="0.25">
      <c r="A27" s="136" t="s">
        <v>1409</v>
      </c>
      <c r="B27" s="137">
        <v>24</v>
      </c>
      <c r="C27" s="138" t="s">
        <v>1367</v>
      </c>
      <c r="D27" s="139">
        <v>21.974992752075199</v>
      </c>
      <c r="E27" s="140">
        <v>22.105009078979499</v>
      </c>
      <c r="F27" s="141">
        <v>-0.13001638650894201</v>
      </c>
      <c r="G27" s="142">
        <v>68.093460083007798</v>
      </c>
      <c r="H27" s="143">
        <v>60.652370452880902</v>
      </c>
      <c r="I27" s="144">
        <f t="shared" si="0"/>
        <v>7.4410896301268963</v>
      </c>
      <c r="J27" s="145">
        <v>6.5444073677062997</v>
      </c>
      <c r="K27" s="146">
        <v>3.6458051204681401</v>
      </c>
      <c r="L27" s="147">
        <v>0</v>
      </c>
      <c r="M27" s="139"/>
      <c r="N27" s="140"/>
      <c r="O27" s="141"/>
      <c r="P27" s="148"/>
      <c r="Q27" s="140"/>
      <c r="R27" s="149"/>
      <c r="S27" s="150"/>
      <c r="T27" s="145"/>
      <c r="U27" s="146"/>
      <c r="V27" s="151"/>
      <c r="W27" s="152"/>
      <c r="X27" s="153"/>
      <c r="Y27" s="147">
        <v>0.15695497393608099</v>
      </c>
      <c r="Z27" s="134"/>
      <c r="AA27" s="135">
        <f t="shared" si="1"/>
        <v>155.63209226525805</v>
      </c>
    </row>
    <row r="28" spans="1:27" x14ac:dyDescent="0.25">
      <c r="A28" s="136" t="s">
        <v>1410</v>
      </c>
      <c r="B28" s="137">
        <v>24</v>
      </c>
      <c r="C28" s="138" t="s">
        <v>1367</v>
      </c>
      <c r="D28" s="139">
        <v>20.490171432495099</v>
      </c>
      <c r="E28" s="140">
        <v>20.609796524047901</v>
      </c>
      <c r="F28" s="141">
        <v>-0.11962664127349899</v>
      </c>
      <c r="G28" s="142">
        <v>68.219406127929702</v>
      </c>
      <c r="H28" s="143">
        <v>60.385490417480497</v>
      </c>
      <c r="I28" s="144">
        <f t="shared" si="0"/>
        <v>7.8339157104492045</v>
      </c>
      <c r="J28" s="145">
        <v>6.5845012664794904</v>
      </c>
      <c r="K28" s="146">
        <v>3.6560361385345499</v>
      </c>
      <c r="L28" s="147">
        <v>0</v>
      </c>
      <c r="M28" s="139"/>
      <c r="N28" s="140"/>
      <c r="O28" s="141"/>
      <c r="P28" s="148"/>
      <c r="Q28" s="140"/>
      <c r="R28" s="149"/>
      <c r="S28" s="150"/>
      <c r="T28" s="145"/>
      <c r="U28" s="146"/>
      <c r="V28" s="151"/>
      <c r="W28" s="152"/>
      <c r="X28" s="153"/>
      <c r="Y28" s="147">
        <v>0.15454086661338801</v>
      </c>
      <c r="Z28" s="134"/>
      <c r="AA28" s="135">
        <f t="shared" si="1"/>
        <v>153.29465607516886</v>
      </c>
    </row>
    <row r="29" spans="1:27" x14ac:dyDescent="0.25">
      <c r="A29" s="136" t="s">
        <v>1411</v>
      </c>
      <c r="B29" s="137">
        <v>24</v>
      </c>
      <c r="C29" s="138" t="s">
        <v>1367</v>
      </c>
      <c r="D29" s="139">
        <v>34.279251098632798</v>
      </c>
      <c r="E29" s="140">
        <v>34.498943328857401</v>
      </c>
      <c r="F29" s="141">
        <v>-0.21969723701477101</v>
      </c>
      <c r="G29" s="142">
        <v>67.683776855468807</v>
      </c>
      <c r="H29" s="143">
        <v>60.835567474365199</v>
      </c>
      <c r="I29" s="144">
        <f t="shared" si="0"/>
        <v>6.848209381103608</v>
      </c>
      <c r="J29" s="145">
        <v>6.4897594451904297</v>
      </c>
      <c r="K29" s="146">
        <v>3.6517076492309601</v>
      </c>
      <c r="L29" s="147">
        <v>0</v>
      </c>
      <c r="M29" s="139"/>
      <c r="N29" s="140"/>
      <c r="O29" s="141"/>
      <c r="P29" s="148"/>
      <c r="Q29" s="140"/>
      <c r="R29" s="149"/>
      <c r="S29" s="150"/>
      <c r="T29" s="145"/>
      <c r="U29" s="146"/>
      <c r="V29" s="151"/>
      <c r="W29" s="152"/>
      <c r="X29" s="153"/>
      <c r="Y29" s="147">
        <v>0.223406061530113</v>
      </c>
      <c r="Z29" s="134"/>
      <c r="AA29" s="135">
        <f t="shared" si="1"/>
        <v>221.38638745544085</v>
      </c>
    </row>
    <row r="30" spans="1:27" x14ac:dyDescent="0.25">
      <c r="A30" s="136" t="s">
        <v>1412</v>
      </c>
      <c r="B30" s="137">
        <v>24</v>
      </c>
      <c r="C30" s="138" t="s">
        <v>1367</v>
      </c>
      <c r="D30" s="139">
        <v>39.657905578613303</v>
      </c>
      <c r="E30" s="140">
        <v>39.91064453125</v>
      </c>
      <c r="F30" s="141">
        <v>-0.25274133682250999</v>
      </c>
      <c r="G30" s="142">
        <v>68.593421936035199</v>
      </c>
      <c r="H30" s="143">
        <v>60.850845336914098</v>
      </c>
      <c r="I30" s="144">
        <f t="shared" si="0"/>
        <v>7.7425765991211009</v>
      </c>
      <c r="J30" s="145">
        <v>6.5705375671386701</v>
      </c>
      <c r="K30" s="146">
        <v>3.6607356071472199</v>
      </c>
      <c r="L30" s="147">
        <v>0</v>
      </c>
      <c r="M30" s="139"/>
      <c r="N30" s="140"/>
      <c r="O30" s="141"/>
      <c r="P30" s="148"/>
      <c r="Q30" s="140"/>
      <c r="R30" s="149"/>
      <c r="S30" s="150"/>
      <c r="T30" s="145"/>
      <c r="U30" s="146"/>
      <c r="V30" s="151"/>
      <c r="W30" s="152"/>
      <c r="X30" s="153"/>
      <c r="Y30" s="147">
        <v>0.29406464099884</v>
      </c>
      <c r="Z30" s="134"/>
      <c r="AA30" s="135">
        <f t="shared" si="1"/>
        <v>291.67499278561627</v>
      </c>
    </row>
    <row r="31" spans="1:27" x14ac:dyDescent="0.25">
      <c r="A31" s="136" t="s">
        <v>1413</v>
      </c>
      <c r="B31" s="137">
        <v>24</v>
      </c>
      <c r="C31" s="138" t="s">
        <v>1367</v>
      </c>
      <c r="D31" s="139">
        <v>43.8324584960938</v>
      </c>
      <c r="E31" s="140">
        <v>44.120059967041001</v>
      </c>
      <c r="F31" s="141">
        <v>-0.28760266304016102</v>
      </c>
      <c r="G31" s="142">
        <v>67.579475402832003</v>
      </c>
      <c r="H31" s="143">
        <v>61.012477874755902</v>
      </c>
      <c r="I31" s="144">
        <f t="shared" si="0"/>
        <v>6.5669975280761008</v>
      </c>
      <c r="J31" s="145">
        <v>6.5046749114990199</v>
      </c>
      <c r="K31" s="146">
        <v>3.66247653961182</v>
      </c>
      <c r="L31" s="147">
        <v>0</v>
      </c>
      <c r="M31" s="139"/>
      <c r="N31" s="140"/>
      <c r="O31" s="141"/>
      <c r="P31" s="148"/>
      <c r="Q31" s="140"/>
      <c r="R31" s="149"/>
      <c r="S31" s="150"/>
      <c r="T31" s="145"/>
      <c r="U31" s="146"/>
      <c r="V31" s="151"/>
      <c r="W31" s="152"/>
      <c r="X31" s="153"/>
      <c r="Y31" s="147">
        <v>0.272865921258926</v>
      </c>
      <c r="Z31" s="134"/>
      <c r="AA31" s="135">
        <f t="shared" si="1"/>
        <v>270.30036821043313</v>
      </c>
    </row>
    <row r="32" spans="1:27" x14ac:dyDescent="0.25">
      <c r="A32" s="136" t="s">
        <v>1414</v>
      </c>
      <c r="B32" s="137">
        <v>24</v>
      </c>
      <c r="C32" s="138" t="s">
        <v>1367</v>
      </c>
      <c r="D32" s="139">
        <v>41.739936828613303</v>
      </c>
      <c r="E32" s="140">
        <v>42.011764526367202</v>
      </c>
      <c r="F32" s="141">
        <v>-0.27182507514953602</v>
      </c>
      <c r="G32" s="142">
        <v>68.653160095214801</v>
      </c>
      <c r="H32" s="143">
        <v>61.370784759521499</v>
      </c>
      <c r="I32" s="144">
        <f t="shared" si="0"/>
        <v>7.2823753356933025</v>
      </c>
      <c r="J32" s="145">
        <v>6.5942335128784197</v>
      </c>
      <c r="K32" s="146">
        <v>3.67425632476807</v>
      </c>
      <c r="L32" s="147">
        <v>0</v>
      </c>
      <c r="M32" s="139"/>
      <c r="N32" s="140"/>
      <c r="O32" s="141"/>
      <c r="P32" s="148"/>
      <c r="Q32" s="140"/>
      <c r="R32" s="149"/>
      <c r="S32" s="150"/>
      <c r="T32" s="145"/>
      <c r="U32" s="146"/>
      <c r="V32" s="151"/>
      <c r="W32" s="152"/>
      <c r="X32" s="153"/>
      <c r="Y32" s="147">
        <v>0.28980654478073098</v>
      </c>
      <c r="Z32" s="134"/>
      <c r="AA32" s="135">
        <f t="shared" si="1"/>
        <v>287.2836073435592</v>
      </c>
    </row>
    <row r="33" spans="1:27" x14ac:dyDescent="0.25">
      <c r="A33" s="136" t="s">
        <v>1415</v>
      </c>
      <c r="B33" s="137">
        <v>24</v>
      </c>
      <c r="C33" s="138" t="s">
        <v>1367</v>
      </c>
      <c r="D33" s="139">
        <v>39.150161743164098</v>
      </c>
      <c r="E33" s="140">
        <v>39.3998832702637</v>
      </c>
      <c r="F33" s="141">
        <v>-0.24972379207611101</v>
      </c>
      <c r="G33" s="142">
        <v>68.465934753417997</v>
      </c>
      <c r="H33" s="143">
        <v>60.928913116455099</v>
      </c>
      <c r="I33" s="144">
        <f t="shared" si="0"/>
        <v>7.5370216369628977</v>
      </c>
      <c r="J33" s="145">
        <v>6.4927916526794398</v>
      </c>
      <c r="K33" s="146">
        <v>3.6647570133209202</v>
      </c>
      <c r="L33" s="147">
        <v>0</v>
      </c>
      <c r="M33" s="139"/>
      <c r="N33" s="140"/>
      <c r="O33" s="141"/>
      <c r="P33" s="148"/>
      <c r="Q33" s="140"/>
      <c r="R33" s="149"/>
      <c r="S33" s="150"/>
      <c r="T33" s="145"/>
      <c r="U33" s="146"/>
      <c r="V33" s="151"/>
      <c r="W33" s="152"/>
      <c r="X33" s="153"/>
      <c r="Y33" s="147">
        <v>0.28216326236724898</v>
      </c>
      <c r="Z33" s="134"/>
      <c r="AA33" s="135">
        <f t="shared" si="1"/>
        <v>279.86035492086467</v>
      </c>
    </row>
    <row r="34" spans="1:27" x14ac:dyDescent="0.25">
      <c r="A34" s="136" t="s">
        <v>1416</v>
      </c>
      <c r="B34" s="137">
        <v>24</v>
      </c>
      <c r="C34" s="138" t="s">
        <v>1367</v>
      </c>
      <c r="D34" s="139">
        <v>55.989166259765597</v>
      </c>
      <c r="E34" s="140">
        <v>56.353107452392599</v>
      </c>
      <c r="F34" s="141">
        <v>-0.36394119262695301</v>
      </c>
      <c r="G34" s="142">
        <v>66.538795471191406</v>
      </c>
      <c r="H34" s="143">
        <v>61.3556098937988</v>
      </c>
      <c r="I34" s="144">
        <f t="shared" si="0"/>
        <v>5.1831855773926065</v>
      </c>
      <c r="J34" s="145">
        <v>6.5400443077087402</v>
      </c>
      <c r="K34" s="146">
        <v>3.52416920661926</v>
      </c>
      <c r="L34" s="147">
        <v>0</v>
      </c>
      <c r="M34" s="139"/>
      <c r="N34" s="140"/>
      <c r="O34" s="141"/>
      <c r="P34" s="148"/>
      <c r="Q34" s="140"/>
      <c r="R34" s="149"/>
      <c r="S34" s="150"/>
      <c r="T34" s="145"/>
      <c r="U34" s="146"/>
      <c r="V34" s="151"/>
      <c r="W34" s="152"/>
      <c r="X34" s="153"/>
      <c r="Y34" s="147">
        <v>0.27128559350967402</v>
      </c>
      <c r="Z34" s="134"/>
      <c r="AA34" s="135">
        <f t="shared" si="1"/>
        <v>267.87240520874775</v>
      </c>
    </row>
    <row r="35" spans="1:27" x14ac:dyDescent="0.25">
      <c r="A35" s="136" t="s">
        <v>1417</v>
      </c>
      <c r="B35" s="137">
        <v>24</v>
      </c>
      <c r="C35" s="138" t="s">
        <v>1367</v>
      </c>
      <c r="D35" s="139">
        <v>34.009983062744098</v>
      </c>
      <c r="E35" s="140">
        <v>34.208465576171903</v>
      </c>
      <c r="F35" s="141">
        <v>-0.19848251342773399</v>
      </c>
      <c r="G35" s="142">
        <v>57.797294616699197</v>
      </c>
      <c r="H35" s="143">
        <v>55.539676666259801</v>
      </c>
      <c r="I35" s="144">
        <f t="shared" si="0"/>
        <v>2.2576179504393963</v>
      </c>
      <c r="J35" s="145">
        <v>6.4266395568847701</v>
      </c>
      <c r="K35" s="146">
        <v>3.1431400775909402</v>
      </c>
      <c r="L35" s="147">
        <v>0</v>
      </c>
      <c r="M35" s="139"/>
      <c r="N35" s="140"/>
      <c r="O35" s="141"/>
      <c r="P35" s="148"/>
      <c r="Q35" s="140"/>
      <c r="R35" s="149"/>
      <c r="S35" s="150"/>
      <c r="T35" s="145"/>
      <c r="U35" s="146"/>
      <c r="V35" s="151"/>
      <c r="W35" s="152"/>
      <c r="X35" s="153"/>
      <c r="Y35" s="147">
        <v>6.79746568202972E-2</v>
      </c>
      <c r="Z35" s="134"/>
      <c r="AA35" s="135">
        <f t="shared" si="1"/>
        <v>65.7578936369041</v>
      </c>
    </row>
    <row r="36" spans="1:27" x14ac:dyDescent="0.25">
      <c r="A36" s="136" t="s">
        <v>1418</v>
      </c>
      <c r="B36" s="137">
        <v>24</v>
      </c>
      <c r="C36" s="138" t="s">
        <v>1367</v>
      </c>
      <c r="D36" s="139">
        <v>0</v>
      </c>
      <c r="E36" s="140">
        <v>0</v>
      </c>
      <c r="F36" s="141">
        <v>0</v>
      </c>
      <c r="G36" s="142">
        <v>27.785812377929702</v>
      </c>
      <c r="H36" s="143">
        <v>27.1504211425781</v>
      </c>
      <c r="I36" s="144">
        <f t="shared" si="0"/>
        <v>0.63539123535160158</v>
      </c>
      <c r="J36" s="145">
        <v>5.3000001907348597</v>
      </c>
      <c r="K36" s="146">
        <v>2.7999999523162802</v>
      </c>
      <c r="L36" s="147">
        <v>0</v>
      </c>
      <c r="M36" s="139"/>
      <c r="N36" s="140"/>
      <c r="O36" s="141"/>
      <c r="P36" s="148"/>
      <c r="Q36" s="140"/>
      <c r="R36" s="149"/>
      <c r="S36" s="150"/>
      <c r="T36" s="145"/>
      <c r="U36" s="146"/>
      <c r="V36" s="151"/>
      <c r="W36" s="152"/>
      <c r="X36" s="153"/>
      <c r="Y36" s="147">
        <v>0</v>
      </c>
      <c r="Z36" s="134"/>
      <c r="AA36" s="135">
        <f t="shared" si="1"/>
        <v>0</v>
      </c>
    </row>
    <row r="37" spans="1:27" x14ac:dyDescent="0.25">
      <c r="A37" s="136" t="s">
        <v>1419</v>
      </c>
      <c r="B37" s="137">
        <v>24</v>
      </c>
      <c r="C37" s="138" t="s">
        <v>1367</v>
      </c>
      <c r="D37" s="139">
        <v>0</v>
      </c>
      <c r="E37" s="140">
        <v>0</v>
      </c>
      <c r="F37" s="141">
        <v>0</v>
      </c>
      <c r="G37" s="142">
        <v>25.602998733520501</v>
      </c>
      <c r="H37" s="143">
        <v>25.178075790405298</v>
      </c>
      <c r="I37" s="144">
        <f t="shared" si="0"/>
        <v>0.4249229431152024</v>
      </c>
      <c r="J37" s="145">
        <v>-0.413427293300629</v>
      </c>
      <c r="K37" s="146">
        <v>-0.271412134170532</v>
      </c>
      <c r="L37" s="147">
        <v>0</v>
      </c>
      <c r="M37" s="139"/>
      <c r="N37" s="140"/>
      <c r="O37" s="141"/>
      <c r="P37" s="148"/>
      <c r="Q37" s="140"/>
      <c r="R37" s="149"/>
      <c r="S37" s="150"/>
      <c r="T37" s="145"/>
      <c r="U37" s="146"/>
      <c r="V37" s="151"/>
      <c r="W37" s="152"/>
      <c r="X37" s="153"/>
      <c r="Y37" s="147">
        <v>0</v>
      </c>
      <c r="Z37" s="134"/>
      <c r="AA37" s="135">
        <f t="shared" si="1"/>
        <v>0</v>
      </c>
    </row>
    <row r="38" spans="1:27" x14ac:dyDescent="0.25">
      <c r="A38" s="136" t="s">
        <v>1420</v>
      </c>
      <c r="B38" s="137">
        <v>24</v>
      </c>
      <c r="C38" s="138" t="s">
        <v>1367</v>
      </c>
      <c r="D38" s="139">
        <v>0</v>
      </c>
      <c r="E38" s="140">
        <v>0</v>
      </c>
      <c r="F38" s="141">
        <v>0</v>
      </c>
      <c r="G38" s="142">
        <v>24.172771453857401</v>
      </c>
      <c r="H38" s="143">
        <v>23.844711303710898</v>
      </c>
      <c r="I38" s="144">
        <f t="shared" si="0"/>
        <v>0.32806015014650214</v>
      </c>
      <c r="J38" s="145">
        <v>-0.15685863792896301</v>
      </c>
      <c r="K38" s="146">
        <v>-1.83393359184265E-2</v>
      </c>
      <c r="L38" s="147">
        <v>0</v>
      </c>
      <c r="M38" s="139"/>
      <c r="N38" s="140"/>
      <c r="O38" s="141"/>
      <c r="P38" s="148"/>
      <c r="Q38" s="140"/>
      <c r="R38" s="149"/>
      <c r="S38" s="150"/>
      <c r="T38" s="145"/>
      <c r="U38" s="146"/>
      <c r="V38" s="151"/>
      <c r="W38" s="152"/>
      <c r="X38" s="153"/>
      <c r="Y38" s="147">
        <v>0</v>
      </c>
      <c r="Z38" s="134"/>
      <c r="AA38" s="135">
        <f t="shared" si="1"/>
        <v>0</v>
      </c>
    </row>
    <row r="39" spans="1:27" x14ac:dyDescent="0.25">
      <c r="A39" s="136" t="s">
        <v>1421</v>
      </c>
      <c r="B39" s="137">
        <v>24</v>
      </c>
      <c r="C39" s="138" t="s">
        <v>1367</v>
      </c>
      <c r="D39" s="139">
        <v>0</v>
      </c>
      <c r="E39" s="140">
        <v>0</v>
      </c>
      <c r="F39" s="141">
        <v>0</v>
      </c>
      <c r="G39" s="142">
        <v>23.074588775634801</v>
      </c>
      <c r="H39" s="143">
        <v>22.801538467407202</v>
      </c>
      <c r="I39" s="144">
        <f t="shared" si="0"/>
        <v>0.27305030822759946</v>
      </c>
      <c r="J39" s="145">
        <v>-1.7562326043844199E-2</v>
      </c>
      <c r="K39" s="146">
        <v>0.119502067565918</v>
      </c>
      <c r="L39" s="147">
        <v>0</v>
      </c>
      <c r="M39" s="139"/>
      <c r="N39" s="140"/>
      <c r="O39" s="141"/>
      <c r="P39" s="148"/>
      <c r="Q39" s="140"/>
      <c r="R39" s="149"/>
      <c r="S39" s="150"/>
      <c r="T39" s="145"/>
      <c r="U39" s="146"/>
      <c r="V39" s="151"/>
      <c r="W39" s="152"/>
      <c r="X39" s="153"/>
      <c r="Y39" s="147">
        <v>0</v>
      </c>
      <c r="Z39" s="134"/>
      <c r="AA39" s="135">
        <f t="shared" si="1"/>
        <v>0</v>
      </c>
    </row>
    <row r="40" spans="1:27" x14ac:dyDescent="0.25">
      <c r="A40" s="136" t="s">
        <v>1422</v>
      </c>
      <c r="B40" s="137">
        <v>24</v>
      </c>
      <c r="C40" s="138" t="s">
        <v>1367</v>
      </c>
      <c r="D40" s="139">
        <v>0</v>
      </c>
      <c r="E40" s="140">
        <v>0</v>
      </c>
      <c r="F40" s="141">
        <v>0</v>
      </c>
      <c r="G40" s="142">
        <v>22.2566318511963</v>
      </c>
      <c r="H40" s="143">
        <v>22.052940368652301</v>
      </c>
      <c r="I40" s="144">
        <f t="shared" si="0"/>
        <v>0.2036914825439986</v>
      </c>
      <c r="J40" s="145">
        <v>-3.7855453789234203E-2</v>
      </c>
      <c r="K40" s="146">
        <v>0.10055597871542001</v>
      </c>
      <c r="L40" s="147">
        <v>0</v>
      </c>
      <c r="M40" s="139"/>
      <c r="N40" s="140"/>
      <c r="O40" s="141"/>
      <c r="P40" s="148"/>
      <c r="Q40" s="140"/>
      <c r="R40" s="149"/>
      <c r="S40" s="150"/>
      <c r="T40" s="145"/>
      <c r="U40" s="146"/>
      <c r="V40" s="151"/>
      <c r="W40" s="152"/>
      <c r="X40" s="153"/>
      <c r="Y40" s="147">
        <v>0</v>
      </c>
      <c r="Z40" s="134"/>
      <c r="AA40" s="135">
        <f t="shared" si="1"/>
        <v>0</v>
      </c>
    </row>
    <row r="41" spans="1:27" x14ac:dyDescent="0.25">
      <c r="A41" s="136" t="s">
        <v>1423</v>
      </c>
      <c r="B41" s="137">
        <v>24</v>
      </c>
      <c r="C41" s="138" t="s">
        <v>1367</v>
      </c>
      <c r="D41" s="139">
        <v>0</v>
      </c>
      <c r="E41" s="140">
        <v>0</v>
      </c>
      <c r="F41" s="141">
        <v>0</v>
      </c>
      <c r="G41" s="142">
        <v>21.711727142333999</v>
      </c>
      <c r="H41" s="143">
        <v>21.5411186218262</v>
      </c>
      <c r="I41" s="144">
        <f t="shared" si="0"/>
        <v>0.17060852050779829</v>
      </c>
      <c r="J41" s="145">
        <v>-5.8352846652269398E-2</v>
      </c>
      <c r="K41" s="146">
        <v>7.3977470397949205E-2</v>
      </c>
      <c r="L41" s="147">
        <v>0</v>
      </c>
      <c r="M41" s="139"/>
      <c r="N41" s="140"/>
      <c r="O41" s="141"/>
      <c r="P41" s="148"/>
      <c r="Q41" s="140"/>
      <c r="R41" s="149"/>
      <c r="S41" s="150"/>
      <c r="T41" s="145"/>
      <c r="U41" s="146"/>
      <c r="V41" s="151"/>
      <c r="W41" s="152"/>
      <c r="X41" s="153"/>
      <c r="Y41" s="147">
        <v>0</v>
      </c>
      <c r="Z41" s="134"/>
      <c r="AA41" s="135">
        <f t="shared" si="1"/>
        <v>0</v>
      </c>
    </row>
    <row r="42" spans="1:27" x14ac:dyDescent="0.25">
      <c r="A42" s="136" t="s">
        <v>1424</v>
      </c>
      <c r="B42" s="137">
        <v>24</v>
      </c>
      <c r="C42" s="138" t="s">
        <v>1367</v>
      </c>
      <c r="D42" s="139">
        <v>0</v>
      </c>
      <c r="E42" s="140">
        <v>0</v>
      </c>
      <c r="F42" s="141">
        <v>0</v>
      </c>
      <c r="G42" s="142">
        <v>21.256109237670898</v>
      </c>
      <c r="H42" s="143">
        <v>21.100650787353501</v>
      </c>
      <c r="I42" s="144">
        <f t="shared" si="0"/>
        <v>0.15545845031739702</v>
      </c>
      <c r="J42" s="145">
        <v>-8.1297345459461198E-2</v>
      </c>
      <c r="K42" s="146">
        <v>5.2138675004243899E-2</v>
      </c>
      <c r="L42" s="147">
        <v>0</v>
      </c>
      <c r="M42" s="139"/>
      <c r="N42" s="140"/>
      <c r="O42" s="141"/>
      <c r="P42" s="148"/>
      <c r="Q42" s="140"/>
      <c r="R42" s="149"/>
      <c r="S42" s="150"/>
      <c r="T42" s="145"/>
      <c r="U42" s="146"/>
      <c r="V42" s="151"/>
      <c r="W42" s="152"/>
      <c r="X42" s="153"/>
      <c r="Y42" s="147">
        <v>0</v>
      </c>
      <c r="Z42" s="134"/>
      <c r="AA42" s="135">
        <f t="shared" si="1"/>
        <v>0</v>
      </c>
    </row>
    <row r="43" spans="1:27" x14ac:dyDescent="0.25">
      <c r="A43" s="136" t="s">
        <v>1425</v>
      </c>
      <c r="B43" s="137">
        <v>24</v>
      </c>
      <c r="C43" s="138" t="s">
        <v>1367</v>
      </c>
      <c r="D43" s="139">
        <v>0</v>
      </c>
      <c r="E43" s="140">
        <v>0</v>
      </c>
      <c r="F43" s="141">
        <v>0</v>
      </c>
      <c r="G43" s="142">
        <v>20.847929000854499</v>
      </c>
      <c r="H43" s="143">
        <v>20.700839996337901</v>
      </c>
      <c r="I43" s="144">
        <f t="shared" si="0"/>
        <v>0.14708900451659801</v>
      </c>
      <c r="J43" s="145">
        <v>-9.8293259739875793E-2</v>
      </c>
      <c r="K43" s="146">
        <v>3.1451366841793102E-2</v>
      </c>
      <c r="L43" s="147">
        <v>0</v>
      </c>
      <c r="M43" s="139"/>
      <c r="N43" s="140"/>
      <c r="O43" s="141"/>
      <c r="P43" s="148"/>
      <c r="Q43" s="140"/>
      <c r="R43" s="149"/>
      <c r="S43" s="150"/>
      <c r="T43" s="145"/>
      <c r="U43" s="146"/>
      <c r="V43" s="151"/>
      <c r="W43" s="152"/>
      <c r="X43" s="153"/>
      <c r="Y43" s="147">
        <v>0</v>
      </c>
      <c r="Z43" s="134"/>
      <c r="AA43" s="135">
        <f t="shared" si="1"/>
        <v>0</v>
      </c>
    </row>
    <row r="44" spans="1:27" x14ac:dyDescent="0.25">
      <c r="A44" s="136" t="s">
        <v>1426</v>
      </c>
      <c r="B44" s="137">
        <v>24</v>
      </c>
      <c r="C44" s="138" t="s">
        <v>1367</v>
      </c>
      <c r="D44" s="139">
        <v>0</v>
      </c>
      <c r="E44" s="140">
        <v>0</v>
      </c>
      <c r="F44" s="141">
        <v>0</v>
      </c>
      <c r="G44" s="142">
        <v>20.514287948608398</v>
      </c>
      <c r="H44" s="143">
        <v>20.375171661376999</v>
      </c>
      <c r="I44" s="144">
        <f t="shared" si="0"/>
        <v>0.13911628723139913</v>
      </c>
      <c r="J44" s="145">
        <v>-0.111040309071541</v>
      </c>
      <c r="K44" s="146">
        <v>2.7021717280149501E-2</v>
      </c>
      <c r="L44" s="147">
        <v>0</v>
      </c>
      <c r="M44" s="139"/>
      <c r="N44" s="140"/>
      <c r="O44" s="141"/>
      <c r="P44" s="148"/>
      <c r="Q44" s="140"/>
      <c r="R44" s="149"/>
      <c r="S44" s="150"/>
      <c r="T44" s="145"/>
      <c r="U44" s="146"/>
      <c r="V44" s="151"/>
      <c r="W44" s="152"/>
      <c r="X44" s="153"/>
      <c r="Y44" s="147">
        <v>0</v>
      </c>
      <c r="Z44" s="134"/>
      <c r="AA44" s="135">
        <f t="shared" si="1"/>
        <v>0</v>
      </c>
    </row>
    <row r="45" spans="1:27" x14ac:dyDescent="0.25">
      <c r="A45" s="136" t="s">
        <v>1427</v>
      </c>
      <c r="B45" s="137">
        <v>24</v>
      </c>
      <c r="C45" s="138" t="s">
        <v>1367</v>
      </c>
      <c r="D45" s="139">
        <v>0</v>
      </c>
      <c r="E45" s="140">
        <v>0</v>
      </c>
      <c r="F45" s="141">
        <v>0</v>
      </c>
      <c r="G45" s="142">
        <v>20.271532058715799</v>
      </c>
      <c r="H45" s="143">
        <v>20.1690883636475</v>
      </c>
      <c r="I45" s="144">
        <f t="shared" si="0"/>
        <v>0.10244369506829898</v>
      </c>
      <c r="J45" s="145">
        <v>-0.12095455080270801</v>
      </c>
      <c r="K45" s="146">
        <v>1.7719209194183301E-2</v>
      </c>
      <c r="L45" s="147">
        <v>0</v>
      </c>
      <c r="M45" s="139"/>
      <c r="N45" s="140"/>
      <c r="O45" s="141"/>
      <c r="P45" s="148"/>
      <c r="Q45" s="140"/>
      <c r="R45" s="149"/>
      <c r="S45" s="150"/>
      <c r="T45" s="145"/>
      <c r="U45" s="146"/>
      <c r="V45" s="151"/>
      <c r="W45" s="152"/>
      <c r="X45" s="153"/>
      <c r="Y45" s="147">
        <v>0</v>
      </c>
      <c r="Z45" s="134"/>
      <c r="AA45" s="135">
        <f t="shared" si="1"/>
        <v>0</v>
      </c>
    </row>
    <row r="46" spans="1:27" x14ac:dyDescent="0.25">
      <c r="A46" s="136" t="s">
        <v>1428</v>
      </c>
      <c r="B46" s="137">
        <v>24</v>
      </c>
      <c r="C46" s="138" t="s">
        <v>1367</v>
      </c>
      <c r="D46" s="139">
        <v>0</v>
      </c>
      <c r="E46" s="140">
        <v>0</v>
      </c>
      <c r="F46" s="141">
        <v>0</v>
      </c>
      <c r="G46" s="142">
        <v>20.1065063476563</v>
      </c>
      <c r="H46" s="143">
        <v>20.004062652587901</v>
      </c>
      <c r="I46" s="144">
        <f t="shared" si="0"/>
        <v>0.10244369506839845</v>
      </c>
      <c r="J46" s="145">
        <v>-0.118830241262913</v>
      </c>
      <c r="K46" s="146">
        <v>1.58144477754831E-2</v>
      </c>
      <c r="L46" s="147">
        <v>0</v>
      </c>
      <c r="M46" s="139"/>
      <c r="N46" s="140"/>
      <c r="O46" s="141"/>
      <c r="P46" s="148"/>
      <c r="Q46" s="140"/>
      <c r="R46" s="149"/>
      <c r="S46" s="150"/>
      <c r="T46" s="145"/>
      <c r="U46" s="146"/>
      <c r="V46" s="151"/>
      <c r="W46" s="152"/>
      <c r="X46" s="153"/>
      <c r="Y46" s="147">
        <v>0</v>
      </c>
      <c r="Z46" s="134"/>
      <c r="AA46" s="135">
        <f t="shared" si="1"/>
        <v>0</v>
      </c>
    </row>
    <row r="47" spans="1:27" x14ac:dyDescent="0.25">
      <c r="A47" s="136" t="s">
        <v>1367</v>
      </c>
      <c r="B47" s="137" t="s">
        <v>1367</v>
      </c>
      <c r="C47" s="138" t="s">
        <v>1367</v>
      </c>
      <c r="D47" s="139" t="s">
        <v>1367</v>
      </c>
      <c r="E47" s="140" t="s">
        <v>1367</v>
      </c>
      <c r="F47" s="141" t="s">
        <v>1367</v>
      </c>
      <c r="G47" s="142" t="s">
        <v>1367</v>
      </c>
      <c r="H47" s="143" t="s">
        <v>1367</v>
      </c>
      <c r="I47" s="144" t="str">
        <f t="shared" si="0"/>
        <v>-</v>
      </c>
      <c r="J47" s="145" t="s">
        <v>1367</v>
      </c>
      <c r="K47" s="146" t="s">
        <v>1367</v>
      </c>
      <c r="L47" s="147" t="s">
        <v>1367</v>
      </c>
      <c r="M47" s="139"/>
      <c r="N47" s="140"/>
      <c r="O47" s="141"/>
      <c r="P47" s="148"/>
      <c r="Q47" s="140"/>
      <c r="R47" s="149"/>
      <c r="S47" s="150"/>
      <c r="T47" s="145"/>
      <c r="U47" s="146"/>
      <c r="V47" s="151"/>
      <c r="W47" s="152"/>
      <c r="X47" s="153"/>
      <c r="Y47" s="147" t="s">
        <v>1367</v>
      </c>
      <c r="Z47" s="134"/>
      <c r="AA47" s="135"/>
    </row>
    <row r="48" spans="1:27" x14ac:dyDescent="0.25">
      <c r="A48" s="136" t="s">
        <v>1367</v>
      </c>
      <c r="B48" s="137" t="s">
        <v>1367</v>
      </c>
      <c r="C48" s="138" t="s">
        <v>1367</v>
      </c>
      <c r="D48" s="139" t="s">
        <v>1367</v>
      </c>
      <c r="E48" s="140" t="s">
        <v>1367</v>
      </c>
      <c r="F48" s="141" t="s">
        <v>1367</v>
      </c>
      <c r="G48" s="142" t="s">
        <v>1367</v>
      </c>
      <c r="H48" s="143" t="s">
        <v>1367</v>
      </c>
      <c r="I48" s="144" t="str">
        <f t="shared" si="0"/>
        <v>-</v>
      </c>
      <c r="J48" s="145" t="s">
        <v>1367</v>
      </c>
      <c r="K48" s="146" t="s">
        <v>1367</v>
      </c>
      <c r="L48" s="147" t="s">
        <v>1367</v>
      </c>
      <c r="M48" s="139"/>
      <c r="N48" s="140"/>
      <c r="O48" s="141"/>
      <c r="P48" s="148"/>
      <c r="Q48" s="140"/>
      <c r="R48" s="149"/>
      <c r="S48" s="150"/>
      <c r="T48" s="145"/>
      <c r="U48" s="146"/>
      <c r="V48" s="151"/>
      <c r="W48" s="152"/>
      <c r="X48" s="153"/>
      <c r="Y48" s="147" t="s">
        <v>1367</v>
      </c>
      <c r="Z48" s="134"/>
      <c r="AA48" s="135"/>
    </row>
    <row r="49" spans="1:27" x14ac:dyDescent="0.25">
      <c r="A49" s="136" t="s">
        <v>1367</v>
      </c>
      <c r="B49" s="137" t="s">
        <v>1367</v>
      </c>
      <c r="C49" s="138" t="s">
        <v>1367</v>
      </c>
      <c r="D49" s="139" t="s">
        <v>1367</v>
      </c>
      <c r="E49" s="140" t="s">
        <v>1367</v>
      </c>
      <c r="F49" s="141" t="s">
        <v>1367</v>
      </c>
      <c r="G49" s="142" t="s">
        <v>1367</v>
      </c>
      <c r="H49" s="143" t="s">
        <v>1367</v>
      </c>
      <c r="I49" s="144" t="str">
        <f t="shared" si="0"/>
        <v>-</v>
      </c>
      <c r="J49" s="145" t="s">
        <v>1367</v>
      </c>
      <c r="K49" s="146" t="s">
        <v>1367</v>
      </c>
      <c r="L49" s="147" t="s">
        <v>1367</v>
      </c>
      <c r="M49" s="139"/>
      <c r="N49" s="140"/>
      <c r="O49" s="141"/>
      <c r="P49" s="148"/>
      <c r="Q49" s="140"/>
      <c r="R49" s="149"/>
      <c r="S49" s="150"/>
      <c r="T49" s="145"/>
      <c r="U49" s="146"/>
      <c r="V49" s="151"/>
      <c r="W49" s="152"/>
      <c r="X49" s="153"/>
      <c r="Y49" s="147" t="s">
        <v>1367</v>
      </c>
      <c r="Z49" s="134"/>
      <c r="AA49" s="135"/>
    </row>
    <row r="50" spans="1:27" x14ac:dyDescent="0.25">
      <c r="A50" s="136" t="s">
        <v>1367</v>
      </c>
      <c r="B50" s="137" t="s">
        <v>1367</v>
      </c>
      <c r="C50" s="138" t="s">
        <v>1367</v>
      </c>
      <c r="D50" s="139" t="s">
        <v>1367</v>
      </c>
      <c r="E50" s="140" t="s">
        <v>1367</v>
      </c>
      <c r="F50" s="141" t="s">
        <v>1367</v>
      </c>
      <c r="G50" s="142" t="s">
        <v>1367</v>
      </c>
      <c r="H50" s="143" t="s">
        <v>1367</v>
      </c>
      <c r="I50" s="144" t="str">
        <f t="shared" si="0"/>
        <v>-</v>
      </c>
      <c r="J50" s="145" t="s">
        <v>1367</v>
      </c>
      <c r="K50" s="146" t="s">
        <v>1367</v>
      </c>
      <c r="L50" s="147" t="s">
        <v>1367</v>
      </c>
      <c r="M50" s="139"/>
      <c r="N50" s="140"/>
      <c r="O50" s="141"/>
      <c r="P50" s="148"/>
      <c r="Q50" s="140"/>
      <c r="R50" s="149"/>
      <c r="S50" s="150"/>
      <c r="T50" s="145"/>
      <c r="U50" s="146"/>
      <c r="V50" s="151"/>
      <c r="W50" s="152"/>
      <c r="X50" s="153"/>
      <c r="Y50" s="147" t="s">
        <v>1367</v>
      </c>
      <c r="Z50" s="134"/>
      <c r="AA50" s="135"/>
    </row>
    <row r="51" spans="1:27" x14ac:dyDescent="0.25">
      <c r="A51" s="136" t="s">
        <v>1367</v>
      </c>
      <c r="B51" s="137" t="s">
        <v>1367</v>
      </c>
      <c r="C51" s="138" t="s">
        <v>1367</v>
      </c>
      <c r="D51" s="139" t="s">
        <v>1367</v>
      </c>
      <c r="E51" s="140" t="s">
        <v>1367</v>
      </c>
      <c r="F51" s="141" t="s">
        <v>1367</v>
      </c>
      <c r="G51" s="142" t="s">
        <v>1367</v>
      </c>
      <c r="H51" s="143" t="s">
        <v>1367</v>
      </c>
      <c r="I51" s="144" t="str">
        <f t="shared" si="0"/>
        <v>-</v>
      </c>
      <c r="J51" s="145" t="s">
        <v>1367</v>
      </c>
      <c r="K51" s="146" t="s">
        <v>1367</v>
      </c>
      <c r="L51" s="147" t="s">
        <v>1367</v>
      </c>
      <c r="M51" s="139"/>
      <c r="N51" s="140"/>
      <c r="O51" s="141"/>
      <c r="P51" s="148"/>
      <c r="Q51" s="140"/>
      <c r="R51" s="149"/>
      <c r="S51" s="150"/>
      <c r="T51" s="145"/>
      <c r="U51" s="146"/>
      <c r="V51" s="151"/>
      <c r="W51" s="152"/>
      <c r="X51" s="153"/>
      <c r="Y51" s="147" t="s">
        <v>1367</v>
      </c>
      <c r="Z51" s="134"/>
      <c r="AA51" s="135"/>
    </row>
    <row r="52" spans="1:27" x14ac:dyDescent="0.25">
      <c r="A52" s="136" t="s">
        <v>1367</v>
      </c>
      <c r="B52" s="137" t="s">
        <v>1367</v>
      </c>
      <c r="C52" s="138" t="s">
        <v>1367</v>
      </c>
      <c r="D52" s="139" t="s">
        <v>1367</v>
      </c>
      <c r="E52" s="140" t="s">
        <v>1367</v>
      </c>
      <c r="F52" s="141" t="s">
        <v>1367</v>
      </c>
      <c r="G52" s="142" t="s">
        <v>1367</v>
      </c>
      <c r="H52" s="143" t="s">
        <v>1367</v>
      </c>
      <c r="I52" s="144" t="str">
        <f t="shared" si="0"/>
        <v>-</v>
      </c>
      <c r="J52" s="145" t="s">
        <v>1367</v>
      </c>
      <c r="K52" s="146" t="s">
        <v>1367</v>
      </c>
      <c r="L52" s="147" t="s">
        <v>1367</v>
      </c>
      <c r="M52" s="139"/>
      <c r="N52" s="140"/>
      <c r="O52" s="141"/>
      <c r="P52" s="148"/>
      <c r="Q52" s="140"/>
      <c r="R52" s="149"/>
      <c r="S52" s="150"/>
      <c r="T52" s="145"/>
      <c r="U52" s="146"/>
      <c r="V52" s="151"/>
      <c r="W52" s="152"/>
      <c r="X52" s="153"/>
      <c r="Y52" s="147" t="s">
        <v>1367</v>
      </c>
      <c r="Z52" s="134"/>
      <c r="AA52" s="135"/>
    </row>
    <row r="53" spans="1:27" x14ac:dyDescent="0.25">
      <c r="A53" s="136" t="s">
        <v>1367</v>
      </c>
      <c r="B53" s="137" t="s">
        <v>1367</v>
      </c>
      <c r="C53" s="138" t="s">
        <v>1367</v>
      </c>
      <c r="D53" s="139" t="s">
        <v>1367</v>
      </c>
      <c r="E53" s="140" t="s">
        <v>1367</v>
      </c>
      <c r="F53" s="141" t="s">
        <v>1367</v>
      </c>
      <c r="G53" s="142" t="s">
        <v>1367</v>
      </c>
      <c r="H53" s="143" t="s">
        <v>1367</v>
      </c>
      <c r="I53" s="144" t="str">
        <f t="shared" si="0"/>
        <v>-</v>
      </c>
      <c r="J53" s="145" t="s">
        <v>1367</v>
      </c>
      <c r="K53" s="146" t="s">
        <v>1367</v>
      </c>
      <c r="L53" s="147" t="s">
        <v>1367</v>
      </c>
      <c r="M53" s="139"/>
      <c r="N53" s="140"/>
      <c r="O53" s="141"/>
      <c r="P53" s="148"/>
      <c r="Q53" s="140"/>
      <c r="R53" s="149"/>
      <c r="S53" s="150"/>
      <c r="T53" s="145"/>
      <c r="U53" s="146"/>
      <c r="V53" s="151"/>
      <c r="W53" s="152"/>
      <c r="X53" s="153"/>
      <c r="Y53" s="147" t="s">
        <v>1367</v>
      </c>
      <c r="Z53" s="134"/>
      <c r="AA53" s="135"/>
    </row>
    <row r="54" spans="1:27" x14ac:dyDescent="0.25">
      <c r="A54" s="136" t="s">
        <v>1367</v>
      </c>
      <c r="B54" s="137" t="s">
        <v>1367</v>
      </c>
      <c r="C54" s="138" t="s">
        <v>1367</v>
      </c>
      <c r="D54" s="139" t="s">
        <v>1367</v>
      </c>
      <c r="E54" s="140" t="s">
        <v>1367</v>
      </c>
      <c r="F54" s="141" t="s">
        <v>1367</v>
      </c>
      <c r="G54" s="142" t="s">
        <v>1367</v>
      </c>
      <c r="H54" s="143" t="s">
        <v>1367</v>
      </c>
      <c r="I54" s="144" t="str">
        <f t="shared" si="0"/>
        <v>-</v>
      </c>
      <c r="J54" s="145" t="s">
        <v>1367</v>
      </c>
      <c r="K54" s="146" t="s">
        <v>1367</v>
      </c>
      <c r="L54" s="147" t="s">
        <v>1367</v>
      </c>
      <c r="M54" s="139"/>
      <c r="N54" s="140"/>
      <c r="O54" s="141"/>
      <c r="P54" s="148"/>
      <c r="Q54" s="140"/>
      <c r="R54" s="149"/>
      <c r="S54" s="150"/>
      <c r="T54" s="145"/>
      <c r="U54" s="146"/>
      <c r="V54" s="151"/>
      <c r="W54" s="152"/>
      <c r="X54" s="153"/>
      <c r="Y54" s="147" t="s">
        <v>1367</v>
      </c>
      <c r="Z54" s="134"/>
      <c r="AA54" s="135"/>
    </row>
    <row r="55" spans="1:27" x14ac:dyDescent="0.25">
      <c r="A55" s="136" t="s">
        <v>1367</v>
      </c>
      <c r="B55" s="137" t="s">
        <v>1367</v>
      </c>
      <c r="C55" s="138" t="s">
        <v>1367</v>
      </c>
      <c r="D55" s="139" t="s">
        <v>1367</v>
      </c>
      <c r="E55" s="140" t="s">
        <v>1367</v>
      </c>
      <c r="F55" s="141" t="s">
        <v>1367</v>
      </c>
      <c r="G55" s="142" t="s">
        <v>1367</v>
      </c>
      <c r="H55" s="143" t="s">
        <v>1367</v>
      </c>
      <c r="I55" s="144" t="str">
        <f t="shared" si="0"/>
        <v>-</v>
      </c>
      <c r="J55" s="145" t="s">
        <v>1367</v>
      </c>
      <c r="K55" s="146" t="s">
        <v>1367</v>
      </c>
      <c r="L55" s="147" t="s">
        <v>1367</v>
      </c>
      <c r="M55" s="139"/>
      <c r="N55" s="140"/>
      <c r="O55" s="141"/>
      <c r="P55" s="148"/>
      <c r="Q55" s="140"/>
      <c r="R55" s="149"/>
      <c r="S55" s="150"/>
      <c r="T55" s="145"/>
      <c r="U55" s="146"/>
      <c r="V55" s="151"/>
      <c r="W55" s="152"/>
      <c r="X55" s="153"/>
      <c r="Y55" s="147" t="s">
        <v>1367</v>
      </c>
      <c r="Z55" s="134"/>
      <c r="AA55" s="135"/>
    </row>
    <row r="56" spans="1:27" x14ac:dyDescent="0.25">
      <c r="A56" s="136" t="s">
        <v>1367</v>
      </c>
      <c r="B56" s="137" t="s">
        <v>1367</v>
      </c>
      <c r="C56" s="138" t="s">
        <v>1367</v>
      </c>
      <c r="D56" s="139" t="s">
        <v>1367</v>
      </c>
      <c r="E56" s="140" t="s">
        <v>1367</v>
      </c>
      <c r="F56" s="141" t="s">
        <v>1367</v>
      </c>
      <c r="G56" s="142" t="s">
        <v>1367</v>
      </c>
      <c r="H56" s="143" t="s">
        <v>1367</v>
      </c>
      <c r="I56" s="144" t="str">
        <f t="shared" si="0"/>
        <v>-</v>
      </c>
      <c r="J56" s="145" t="s">
        <v>1367</v>
      </c>
      <c r="K56" s="146" t="s">
        <v>1367</v>
      </c>
      <c r="L56" s="147" t="s">
        <v>1367</v>
      </c>
      <c r="M56" s="139"/>
      <c r="N56" s="140"/>
      <c r="O56" s="141"/>
      <c r="P56" s="148"/>
      <c r="Q56" s="140"/>
      <c r="R56" s="149"/>
      <c r="S56" s="150"/>
      <c r="T56" s="145"/>
      <c r="U56" s="146"/>
      <c r="V56" s="151"/>
      <c r="W56" s="152"/>
      <c r="X56" s="153"/>
      <c r="Y56" s="147" t="s">
        <v>1367</v>
      </c>
      <c r="Z56" s="134"/>
      <c r="AA56" s="135"/>
    </row>
    <row r="57" spans="1:27" x14ac:dyDescent="0.25">
      <c r="A57" s="136" t="s">
        <v>1367</v>
      </c>
      <c r="B57" s="137" t="s">
        <v>1367</v>
      </c>
      <c r="C57" s="138" t="s">
        <v>1367</v>
      </c>
      <c r="D57" s="139" t="s">
        <v>1367</v>
      </c>
      <c r="E57" s="140" t="s">
        <v>1367</v>
      </c>
      <c r="F57" s="141" t="s">
        <v>1367</v>
      </c>
      <c r="G57" s="142" t="s">
        <v>1367</v>
      </c>
      <c r="H57" s="143" t="s">
        <v>1367</v>
      </c>
      <c r="I57" s="144" t="str">
        <f t="shared" si="0"/>
        <v>-</v>
      </c>
      <c r="J57" s="145" t="s">
        <v>1367</v>
      </c>
      <c r="K57" s="146" t="s">
        <v>1367</v>
      </c>
      <c r="L57" s="147" t="s">
        <v>1367</v>
      </c>
      <c r="M57" s="139"/>
      <c r="N57" s="140"/>
      <c r="O57" s="141"/>
      <c r="P57" s="148"/>
      <c r="Q57" s="140"/>
      <c r="R57" s="149"/>
      <c r="S57" s="150"/>
      <c r="T57" s="145"/>
      <c r="U57" s="146"/>
      <c r="V57" s="151"/>
      <c r="W57" s="152"/>
      <c r="X57" s="153"/>
      <c r="Y57" s="147" t="s">
        <v>1367</v>
      </c>
      <c r="Z57" s="134"/>
      <c r="AA57" s="135"/>
    </row>
    <row r="58" spans="1:27" x14ac:dyDescent="0.25">
      <c r="A58" s="136" t="s">
        <v>1367</v>
      </c>
      <c r="B58" s="137" t="s">
        <v>1367</v>
      </c>
      <c r="C58" s="138" t="s">
        <v>1367</v>
      </c>
      <c r="D58" s="139" t="s">
        <v>1367</v>
      </c>
      <c r="E58" s="140" t="s">
        <v>1367</v>
      </c>
      <c r="F58" s="141" t="s">
        <v>1367</v>
      </c>
      <c r="G58" s="142" t="s">
        <v>1367</v>
      </c>
      <c r="H58" s="143" t="s">
        <v>1367</v>
      </c>
      <c r="I58" s="144" t="str">
        <f t="shared" si="0"/>
        <v>-</v>
      </c>
      <c r="J58" s="145" t="s">
        <v>1367</v>
      </c>
      <c r="K58" s="146" t="s">
        <v>1367</v>
      </c>
      <c r="L58" s="147" t="s">
        <v>1367</v>
      </c>
      <c r="M58" s="139"/>
      <c r="N58" s="140"/>
      <c r="O58" s="141"/>
      <c r="P58" s="148"/>
      <c r="Q58" s="140"/>
      <c r="R58" s="149"/>
      <c r="S58" s="150"/>
      <c r="T58" s="145"/>
      <c r="U58" s="146"/>
      <c r="V58" s="151"/>
      <c r="W58" s="152"/>
      <c r="X58" s="153"/>
      <c r="Y58" s="147" t="s">
        <v>1367</v>
      </c>
      <c r="Z58" s="134"/>
      <c r="AA58" s="135"/>
    </row>
    <row r="59" spans="1:27" x14ac:dyDescent="0.25">
      <c r="A59" s="136" t="s">
        <v>1367</v>
      </c>
      <c r="B59" s="137" t="s">
        <v>1367</v>
      </c>
      <c r="C59" s="138" t="s">
        <v>1367</v>
      </c>
      <c r="D59" s="139" t="s">
        <v>1367</v>
      </c>
      <c r="E59" s="140" t="s">
        <v>1367</v>
      </c>
      <c r="F59" s="141" t="s">
        <v>1367</v>
      </c>
      <c r="G59" s="142" t="s">
        <v>1367</v>
      </c>
      <c r="H59" s="143" t="s">
        <v>1367</v>
      </c>
      <c r="I59" s="144" t="str">
        <f t="shared" si="0"/>
        <v>-</v>
      </c>
      <c r="J59" s="145" t="s">
        <v>1367</v>
      </c>
      <c r="K59" s="146" t="s">
        <v>1367</v>
      </c>
      <c r="L59" s="147" t="s">
        <v>1367</v>
      </c>
      <c r="M59" s="139"/>
      <c r="N59" s="140"/>
      <c r="O59" s="141"/>
      <c r="P59" s="148"/>
      <c r="Q59" s="140"/>
      <c r="R59" s="149"/>
      <c r="S59" s="150"/>
      <c r="T59" s="145"/>
      <c r="U59" s="146"/>
      <c r="V59" s="151"/>
      <c r="W59" s="152"/>
      <c r="X59" s="153"/>
      <c r="Y59" s="147" t="s">
        <v>1367</v>
      </c>
      <c r="Z59" s="134"/>
      <c r="AA59" s="135"/>
    </row>
    <row r="60" spans="1:27" x14ac:dyDescent="0.25">
      <c r="A60" s="136" t="s">
        <v>1367</v>
      </c>
      <c r="B60" s="137" t="s">
        <v>1367</v>
      </c>
      <c r="C60" s="138" t="s">
        <v>1367</v>
      </c>
      <c r="D60" s="139" t="s">
        <v>1367</v>
      </c>
      <c r="E60" s="140" t="s">
        <v>1367</v>
      </c>
      <c r="F60" s="141" t="s">
        <v>1367</v>
      </c>
      <c r="G60" s="142" t="s">
        <v>1367</v>
      </c>
      <c r="H60" s="143" t="s">
        <v>1367</v>
      </c>
      <c r="I60" s="144" t="str">
        <f t="shared" si="0"/>
        <v>-</v>
      </c>
      <c r="J60" s="145" t="s">
        <v>1367</v>
      </c>
      <c r="K60" s="146" t="s">
        <v>1367</v>
      </c>
      <c r="L60" s="147" t="s">
        <v>1367</v>
      </c>
      <c r="M60" s="139"/>
      <c r="N60" s="140"/>
      <c r="O60" s="141"/>
      <c r="P60" s="148"/>
      <c r="Q60" s="140"/>
      <c r="R60" s="149"/>
      <c r="S60" s="150"/>
      <c r="T60" s="145"/>
      <c r="U60" s="146"/>
      <c r="V60" s="151"/>
      <c r="W60" s="152"/>
      <c r="X60" s="153"/>
      <c r="Y60" s="147" t="s">
        <v>1367</v>
      </c>
      <c r="Z60" s="134"/>
      <c r="AA60" s="135"/>
    </row>
    <row r="61" spans="1:27" x14ac:dyDescent="0.25">
      <c r="A61" s="136" t="s">
        <v>1367</v>
      </c>
      <c r="B61" s="137" t="s">
        <v>1367</v>
      </c>
      <c r="C61" s="138" t="s">
        <v>1367</v>
      </c>
      <c r="D61" s="139" t="s">
        <v>1367</v>
      </c>
      <c r="E61" s="140" t="s">
        <v>1367</v>
      </c>
      <c r="F61" s="141" t="s">
        <v>1367</v>
      </c>
      <c r="G61" s="142" t="s">
        <v>1367</v>
      </c>
      <c r="H61" s="143" t="s">
        <v>1367</v>
      </c>
      <c r="I61" s="144" t="str">
        <f t="shared" si="0"/>
        <v>-</v>
      </c>
      <c r="J61" s="145" t="s">
        <v>1367</v>
      </c>
      <c r="K61" s="146" t="s">
        <v>1367</v>
      </c>
      <c r="L61" s="147" t="s">
        <v>1367</v>
      </c>
      <c r="M61" s="139"/>
      <c r="N61" s="140"/>
      <c r="O61" s="141"/>
      <c r="P61" s="148"/>
      <c r="Q61" s="140"/>
      <c r="R61" s="149"/>
      <c r="S61" s="150"/>
      <c r="T61" s="145"/>
      <c r="U61" s="146"/>
      <c r="V61" s="151"/>
      <c r="W61" s="152"/>
      <c r="X61" s="153"/>
      <c r="Y61" s="147" t="s">
        <v>1367</v>
      </c>
      <c r="Z61" s="134"/>
      <c r="AA61" s="135"/>
    </row>
    <row r="62" spans="1:27" x14ac:dyDescent="0.25">
      <c r="A62" s="136" t="s">
        <v>1367</v>
      </c>
      <c r="B62" s="137" t="s">
        <v>1367</v>
      </c>
      <c r="C62" s="138" t="s">
        <v>1367</v>
      </c>
      <c r="D62" s="139" t="s">
        <v>1367</v>
      </c>
      <c r="E62" s="140" t="s">
        <v>1367</v>
      </c>
      <c r="F62" s="141" t="s">
        <v>1367</v>
      </c>
      <c r="G62" s="142" t="s">
        <v>1367</v>
      </c>
      <c r="H62" s="143" t="s">
        <v>1367</v>
      </c>
      <c r="I62" s="144" t="str">
        <f t="shared" si="0"/>
        <v>-</v>
      </c>
      <c r="J62" s="145" t="s">
        <v>1367</v>
      </c>
      <c r="K62" s="146" t="s">
        <v>1367</v>
      </c>
      <c r="L62" s="147" t="s">
        <v>1367</v>
      </c>
      <c r="M62" s="139"/>
      <c r="N62" s="140"/>
      <c r="O62" s="141"/>
      <c r="P62" s="148"/>
      <c r="Q62" s="140"/>
      <c r="R62" s="149"/>
      <c r="S62" s="150"/>
      <c r="T62" s="145"/>
      <c r="U62" s="146"/>
      <c r="V62" s="151"/>
      <c r="W62" s="152"/>
      <c r="X62" s="153"/>
      <c r="Y62" s="147" t="s">
        <v>1367</v>
      </c>
      <c r="Z62" s="134"/>
      <c r="AA62" s="135"/>
    </row>
    <row r="63" spans="1:27" x14ac:dyDescent="0.25">
      <c r="A63" s="136" t="s">
        <v>1367</v>
      </c>
      <c r="B63" s="137" t="s">
        <v>1367</v>
      </c>
      <c r="C63" s="138" t="s">
        <v>1367</v>
      </c>
      <c r="D63" s="139" t="s">
        <v>1367</v>
      </c>
      <c r="E63" s="140" t="s">
        <v>1367</v>
      </c>
      <c r="F63" s="141" t="s">
        <v>1367</v>
      </c>
      <c r="G63" s="142" t="s">
        <v>1367</v>
      </c>
      <c r="H63" s="143" t="s">
        <v>1367</v>
      </c>
      <c r="I63" s="144" t="str">
        <f t="shared" si="0"/>
        <v>-</v>
      </c>
      <c r="J63" s="145" t="s">
        <v>1367</v>
      </c>
      <c r="K63" s="146" t="s">
        <v>1367</v>
      </c>
      <c r="L63" s="147" t="s">
        <v>1367</v>
      </c>
      <c r="M63" s="139"/>
      <c r="N63" s="140"/>
      <c r="O63" s="141"/>
      <c r="P63" s="148"/>
      <c r="Q63" s="140"/>
      <c r="R63" s="149"/>
      <c r="S63" s="150"/>
      <c r="T63" s="145"/>
      <c r="U63" s="146"/>
      <c r="V63" s="151"/>
      <c r="W63" s="152"/>
      <c r="X63" s="153"/>
      <c r="Y63" s="147" t="s">
        <v>1367</v>
      </c>
      <c r="Z63" s="134"/>
      <c r="AA63" s="135"/>
    </row>
    <row r="64" spans="1:27" x14ac:dyDescent="0.25">
      <c r="A64" s="136" t="s">
        <v>1367</v>
      </c>
      <c r="B64" s="137" t="s">
        <v>1367</v>
      </c>
      <c r="C64" s="138" t="s">
        <v>1367</v>
      </c>
      <c r="D64" s="139" t="s">
        <v>1367</v>
      </c>
      <c r="E64" s="140" t="s">
        <v>1367</v>
      </c>
      <c r="F64" s="141" t="s">
        <v>1367</v>
      </c>
      <c r="G64" s="142" t="s">
        <v>1367</v>
      </c>
      <c r="H64" s="143" t="s">
        <v>1367</v>
      </c>
      <c r="I64" s="144" t="str">
        <f t="shared" si="0"/>
        <v>-</v>
      </c>
      <c r="J64" s="145" t="s">
        <v>1367</v>
      </c>
      <c r="K64" s="146" t="s">
        <v>1367</v>
      </c>
      <c r="L64" s="147" t="s">
        <v>1367</v>
      </c>
      <c r="M64" s="139"/>
      <c r="N64" s="140"/>
      <c r="O64" s="141"/>
      <c r="P64" s="148"/>
      <c r="Q64" s="140"/>
      <c r="R64" s="149"/>
      <c r="S64" s="150"/>
      <c r="T64" s="145"/>
      <c r="U64" s="146"/>
      <c r="V64" s="151"/>
      <c r="W64" s="152"/>
      <c r="X64" s="153"/>
      <c r="Y64" s="147" t="s">
        <v>1367</v>
      </c>
      <c r="Z64" s="134"/>
      <c r="AA64" s="135"/>
    </row>
    <row r="65" spans="1:27" x14ac:dyDescent="0.25">
      <c r="A65" s="136" t="s">
        <v>1367</v>
      </c>
      <c r="B65" s="137" t="s">
        <v>1367</v>
      </c>
      <c r="C65" s="138" t="s">
        <v>1367</v>
      </c>
      <c r="D65" s="139" t="s">
        <v>1367</v>
      </c>
      <c r="E65" s="140" t="s">
        <v>1367</v>
      </c>
      <c r="F65" s="141" t="s">
        <v>1367</v>
      </c>
      <c r="G65" s="142" t="s">
        <v>1367</v>
      </c>
      <c r="H65" s="143" t="s">
        <v>1367</v>
      </c>
      <c r="I65" s="144" t="str">
        <f t="shared" si="0"/>
        <v>-</v>
      </c>
      <c r="J65" s="145" t="s">
        <v>1367</v>
      </c>
      <c r="K65" s="146" t="s">
        <v>1367</v>
      </c>
      <c r="L65" s="147" t="s">
        <v>1367</v>
      </c>
      <c r="M65" s="139"/>
      <c r="N65" s="140"/>
      <c r="O65" s="141"/>
      <c r="P65" s="148"/>
      <c r="Q65" s="140"/>
      <c r="R65" s="149"/>
      <c r="S65" s="150"/>
      <c r="T65" s="145"/>
      <c r="U65" s="146"/>
      <c r="V65" s="151"/>
      <c r="W65" s="152"/>
      <c r="X65" s="153"/>
      <c r="Y65" s="147" t="s">
        <v>1367</v>
      </c>
      <c r="Z65" s="134"/>
      <c r="AA65" s="135"/>
    </row>
    <row r="66" spans="1:27" x14ac:dyDescent="0.25">
      <c r="A66" s="136" t="s">
        <v>1367</v>
      </c>
      <c r="B66" s="137" t="s">
        <v>1367</v>
      </c>
      <c r="C66" s="138" t="s">
        <v>1367</v>
      </c>
      <c r="D66" s="139" t="s">
        <v>1367</v>
      </c>
      <c r="E66" s="140" t="s">
        <v>1367</v>
      </c>
      <c r="F66" s="141" t="s">
        <v>1367</v>
      </c>
      <c r="G66" s="142" t="s">
        <v>1367</v>
      </c>
      <c r="H66" s="143" t="s">
        <v>1367</v>
      </c>
      <c r="I66" s="144" t="str">
        <f t="shared" si="0"/>
        <v>-</v>
      </c>
      <c r="J66" s="145" t="s">
        <v>1367</v>
      </c>
      <c r="K66" s="146" t="s">
        <v>1367</v>
      </c>
      <c r="L66" s="147" t="s">
        <v>1367</v>
      </c>
      <c r="M66" s="139"/>
      <c r="N66" s="140"/>
      <c r="O66" s="141"/>
      <c r="P66" s="148"/>
      <c r="Q66" s="140"/>
      <c r="R66" s="149"/>
      <c r="S66" s="150"/>
      <c r="T66" s="145"/>
      <c r="U66" s="146"/>
      <c r="V66" s="151"/>
      <c r="W66" s="152"/>
      <c r="X66" s="153"/>
      <c r="Y66" s="147" t="s">
        <v>1367</v>
      </c>
      <c r="Z66" s="134"/>
      <c r="AA66" s="135"/>
    </row>
    <row r="67" spans="1:27" x14ac:dyDescent="0.25">
      <c r="A67" s="136" t="s">
        <v>1367</v>
      </c>
      <c r="B67" s="137" t="s">
        <v>1367</v>
      </c>
      <c r="C67" s="138" t="s">
        <v>1367</v>
      </c>
      <c r="D67" s="139" t="s">
        <v>1367</v>
      </c>
      <c r="E67" s="140" t="s">
        <v>1367</v>
      </c>
      <c r="F67" s="141" t="s">
        <v>1367</v>
      </c>
      <c r="G67" s="142" t="s">
        <v>1367</v>
      </c>
      <c r="H67" s="143" t="s">
        <v>1367</v>
      </c>
      <c r="I67" s="144" t="str">
        <f t="shared" si="0"/>
        <v>-</v>
      </c>
      <c r="J67" s="145" t="s">
        <v>1367</v>
      </c>
      <c r="K67" s="146" t="s">
        <v>1367</v>
      </c>
      <c r="L67" s="147" t="s">
        <v>1367</v>
      </c>
      <c r="M67" s="139"/>
      <c r="N67" s="140"/>
      <c r="O67" s="141"/>
      <c r="P67" s="148"/>
      <c r="Q67" s="140"/>
      <c r="R67" s="149"/>
      <c r="S67" s="150"/>
      <c r="T67" s="145"/>
      <c r="U67" s="146"/>
      <c r="V67" s="151"/>
      <c r="W67" s="152"/>
      <c r="X67" s="153"/>
      <c r="Y67" s="147" t="s">
        <v>1367</v>
      </c>
      <c r="Z67" s="134"/>
      <c r="AA67" s="135"/>
    </row>
    <row r="68" spans="1:27" x14ac:dyDescent="0.25">
      <c r="A68" s="136" t="s">
        <v>1367</v>
      </c>
      <c r="B68" s="137" t="s">
        <v>1367</v>
      </c>
      <c r="C68" s="138" t="s">
        <v>1367</v>
      </c>
      <c r="D68" s="139" t="s">
        <v>1367</v>
      </c>
      <c r="E68" s="140" t="s">
        <v>1367</v>
      </c>
      <c r="F68" s="141" t="s">
        <v>1367</v>
      </c>
      <c r="G68" s="142" t="s">
        <v>1367</v>
      </c>
      <c r="H68" s="143" t="s">
        <v>1367</v>
      </c>
      <c r="I68" s="144" t="str">
        <f t="shared" si="0"/>
        <v>-</v>
      </c>
      <c r="J68" s="145" t="s">
        <v>1367</v>
      </c>
      <c r="K68" s="146" t="s">
        <v>1367</v>
      </c>
      <c r="L68" s="147" t="s">
        <v>1367</v>
      </c>
      <c r="M68" s="139"/>
      <c r="N68" s="140"/>
      <c r="O68" s="141"/>
      <c r="P68" s="148"/>
      <c r="Q68" s="140"/>
      <c r="R68" s="149"/>
      <c r="S68" s="150"/>
      <c r="T68" s="145"/>
      <c r="U68" s="146"/>
      <c r="V68" s="151"/>
      <c r="W68" s="152"/>
      <c r="X68" s="153"/>
      <c r="Y68" s="147" t="s">
        <v>1367</v>
      </c>
      <c r="Z68" s="134"/>
      <c r="AA68" s="135"/>
    </row>
    <row r="69" spans="1:27" x14ac:dyDescent="0.25">
      <c r="A69" s="136" t="s">
        <v>1367</v>
      </c>
      <c r="B69" s="137" t="s">
        <v>1367</v>
      </c>
      <c r="C69" s="138" t="s">
        <v>1367</v>
      </c>
      <c r="D69" s="139" t="s">
        <v>1367</v>
      </c>
      <c r="E69" s="140" t="s">
        <v>1367</v>
      </c>
      <c r="F69" s="141" t="s">
        <v>1367</v>
      </c>
      <c r="G69" s="142" t="s">
        <v>1367</v>
      </c>
      <c r="H69" s="143" t="s">
        <v>1367</v>
      </c>
      <c r="I69" s="144" t="str">
        <f t="shared" si="0"/>
        <v>-</v>
      </c>
      <c r="J69" s="145" t="s">
        <v>1367</v>
      </c>
      <c r="K69" s="146" t="s">
        <v>1367</v>
      </c>
      <c r="L69" s="147" t="s">
        <v>1367</v>
      </c>
      <c r="M69" s="139"/>
      <c r="N69" s="140"/>
      <c r="O69" s="141"/>
      <c r="P69" s="148"/>
      <c r="Q69" s="140"/>
      <c r="R69" s="149"/>
      <c r="S69" s="150"/>
      <c r="T69" s="145"/>
      <c r="U69" s="146"/>
      <c r="V69" s="151"/>
      <c r="W69" s="152"/>
      <c r="X69" s="153"/>
      <c r="Y69" s="147" t="s">
        <v>1367</v>
      </c>
      <c r="Z69" s="134"/>
      <c r="AA69" s="135"/>
    </row>
    <row r="70" spans="1:27" x14ac:dyDescent="0.25">
      <c r="A70" s="136" t="s">
        <v>1367</v>
      </c>
      <c r="B70" s="137" t="s">
        <v>1367</v>
      </c>
      <c r="C70" s="138" t="s">
        <v>1367</v>
      </c>
      <c r="D70" s="139" t="s">
        <v>1367</v>
      </c>
      <c r="E70" s="140" t="s">
        <v>1367</v>
      </c>
      <c r="F70" s="141" t="s">
        <v>1367</v>
      </c>
      <c r="G70" s="142" t="s">
        <v>1367</v>
      </c>
      <c r="H70" s="143" t="s">
        <v>1367</v>
      </c>
      <c r="I70" s="144" t="str">
        <f t="shared" si="0"/>
        <v>-</v>
      </c>
      <c r="J70" s="145" t="s">
        <v>1367</v>
      </c>
      <c r="K70" s="146" t="s">
        <v>1367</v>
      </c>
      <c r="L70" s="147" t="s">
        <v>1367</v>
      </c>
      <c r="M70" s="139"/>
      <c r="N70" s="140"/>
      <c r="O70" s="141"/>
      <c r="P70" s="148"/>
      <c r="Q70" s="140"/>
      <c r="R70" s="149"/>
      <c r="S70" s="150"/>
      <c r="T70" s="145"/>
      <c r="U70" s="146"/>
      <c r="V70" s="151"/>
      <c r="W70" s="152"/>
      <c r="X70" s="153"/>
      <c r="Y70" s="147" t="s">
        <v>1367</v>
      </c>
      <c r="Z70" s="134"/>
      <c r="AA70" s="135"/>
    </row>
    <row r="71" spans="1:27" x14ac:dyDescent="0.25">
      <c r="A71" s="136" t="s">
        <v>1367</v>
      </c>
      <c r="B71" s="137" t="s">
        <v>1367</v>
      </c>
      <c r="C71" s="138" t="s">
        <v>1367</v>
      </c>
      <c r="D71" s="139" t="s">
        <v>1367</v>
      </c>
      <c r="E71" s="140" t="s">
        <v>1367</v>
      </c>
      <c r="F71" s="141" t="s">
        <v>1367</v>
      </c>
      <c r="G71" s="142" t="s">
        <v>1367</v>
      </c>
      <c r="H71" s="143" t="s">
        <v>1367</v>
      </c>
      <c r="I71" s="144" t="str">
        <f t="shared" si="0"/>
        <v>-</v>
      </c>
      <c r="J71" s="145" t="s">
        <v>1367</v>
      </c>
      <c r="K71" s="146" t="s">
        <v>1367</v>
      </c>
      <c r="L71" s="147" t="s">
        <v>1367</v>
      </c>
      <c r="M71" s="139"/>
      <c r="N71" s="140"/>
      <c r="O71" s="141"/>
      <c r="P71" s="148"/>
      <c r="Q71" s="140"/>
      <c r="R71" s="149"/>
      <c r="S71" s="150"/>
      <c r="T71" s="145"/>
      <c r="U71" s="146"/>
      <c r="V71" s="151"/>
      <c r="W71" s="152"/>
      <c r="X71" s="153"/>
      <c r="Y71" s="147" t="s">
        <v>1367</v>
      </c>
      <c r="Z71" s="134"/>
      <c r="AA71" s="135"/>
    </row>
    <row r="72" spans="1:27" x14ac:dyDescent="0.25">
      <c r="A72" s="136" t="s">
        <v>1367</v>
      </c>
      <c r="B72" s="137" t="s">
        <v>1367</v>
      </c>
      <c r="C72" s="138" t="s">
        <v>1367</v>
      </c>
      <c r="D72" s="139" t="s">
        <v>1367</v>
      </c>
      <c r="E72" s="140" t="s">
        <v>1367</v>
      </c>
      <c r="F72" s="141" t="s">
        <v>1367</v>
      </c>
      <c r="G72" s="142" t="s">
        <v>1367</v>
      </c>
      <c r="H72" s="143" t="s">
        <v>1367</v>
      </c>
      <c r="I72" s="144" t="str">
        <f t="shared" si="0"/>
        <v>-</v>
      </c>
      <c r="J72" s="145" t="s">
        <v>1367</v>
      </c>
      <c r="K72" s="146" t="s">
        <v>1367</v>
      </c>
      <c r="L72" s="147" t="s">
        <v>1367</v>
      </c>
      <c r="M72" s="139"/>
      <c r="N72" s="140"/>
      <c r="O72" s="141"/>
      <c r="P72" s="148"/>
      <c r="Q72" s="140"/>
      <c r="R72" s="149"/>
      <c r="S72" s="150"/>
      <c r="T72" s="145"/>
      <c r="U72" s="146"/>
      <c r="V72" s="151"/>
      <c r="W72" s="152"/>
      <c r="X72" s="153"/>
      <c r="Y72" s="147" t="s">
        <v>1367</v>
      </c>
      <c r="Z72" s="134"/>
      <c r="AA72" s="135"/>
    </row>
    <row r="73" spans="1:27" x14ac:dyDescent="0.25">
      <c r="A73" s="136" t="s">
        <v>1367</v>
      </c>
      <c r="B73" s="137" t="s">
        <v>1367</v>
      </c>
      <c r="C73" s="138" t="s">
        <v>1367</v>
      </c>
      <c r="D73" s="139" t="s">
        <v>1367</v>
      </c>
      <c r="E73" s="140" t="s">
        <v>1367</v>
      </c>
      <c r="F73" s="141" t="s">
        <v>1367</v>
      </c>
      <c r="G73" s="142" t="s">
        <v>1367</v>
      </c>
      <c r="H73" s="143" t="s">
        <v>1367</v>
      </c>
      <c r="I73" s="144" t="str">
        <f t="shared" si="0"/>
        <v>-</v>
      </c>
      <c r="J73" s="145" t="s">
        <v>1367</v>
      </c>
      <c r="K73" s="146" t="s">
        <v>1367</v>
      </c>
      <c r="L73" s="147" t="s">
        <v>1367</v>
      </c>
      <c r="M73" s="139"/>
      <c r="N73" s="140"/>
      <c r="O73" s="141"/>
      <c r="P73" s="148"/>
      <c r="Q73" s="140"/>
      <c r="R73" s="149"/>
      <c r="S73" s="150"/>
      <c r="T73" s="145"/>
      <c r="U73" s="146"/>
      <c r="V73" s="151"/>
      <c r="W73" s="152"/>
      <c r="X73" s="153"/>
      <c r="Y73" s="147" t="s">
        <v>1367</v>
      </c>
      <c r="Z73" s="134"/>
      <c r="AA73" s="135"/>
    </row>
    <row r="74" spans="1:27" x14ac:dyDescent="0.25">
      <c r="A74" s="136" t="s">
        <v>1367</v>
      </c>
      <c r="B74" s="137" t="s">
        <v>1367</v>
      </c>
      <c r="C74" s="138" t="s">
        <v>1367</v>
      </c>
      <c r="D74" s="139" t="s">
        <v>1367</v>
      </c>
      <c r="E74" s="140" t="s">
        <v>1367</v>
      </c>
      <c r="F74" s="141" t="s">
        <v>1367</v>
      </c>
      <c r="G74" s="142" t="s">
        <v>1367</v>
      </c>
      <c r="H74" s="143" t="s">
        <v>1367</v>
      </c>
      <c r="I74" s="144" t="str">
        <f t="shared" si="0"/>
        <v>-</v>
      </c>
      <c r="J74" s="145" t="s">
        <v>1367</v>
      </c>
      <c r="K74" s="146" t="s">
        <v>1367</v>
      </c>
      <c r="L74" s="147" t="s">
        <v>1367</v>
      </c>
      <c r="M74" s="139"/>
      <c r="N74" s="140"/>
      <c r="O74" s="141"/>
      <c r="P74" s="148"/>
      <c r="Q74" s="140"/>
      <c r="R74" s="149"/>
      <c r="S74" s="150"/>
      <c r="T74" s="145"/>
      <c r="U74" s="146"/>
      <c r="V74" s="151"/>
      <c r="W74" s="152"/>
      <c r="X74" s="153"/>
      <c r="Y74" s="147" t="s">
        <v>1367</v>
      </c>
      <c r="Z74" s="134"/>
      <c r="AA74" s="135"/>
    </row>
    <row r="75" spans="1:27" x14ac:dyDescent="0.25">
      <c r="A75" s="136" t="s">
        <v>1367</v>
      </c>
      <c r="B75" s="137" t="s">
        <v>1367</v>
      </c>
      <c r="C75" s="138" t="s">
        <v>1367</v>
      </c>
      <c r="D75" s="139" t="s">
        <v>1367</v>
      </c>
      <c r="E75" s="140" t="s">
        <v>1367</v>
      </c>
      <c r="F75" s="141" t="s">
        <v>1367</v>
      </c>
      <c r="G75" s="142" t="s">
        <v>1367</v>
      </c>
      <c r="H75" s="143" t="s">
        <v>1367</v>
      </c>
      <c r="I75" s="144" t="str">
        <f t="shared" si="0"/>
        <v>-</v>
      </c>
      <c r="J75" s="145" t="s">
        <v>1367</v>
      </c>
      <c r="K75" s="146" t="s">
        <v>1367</v>
      </c>
      <c r="L75" s="147" t="s">
        <v>1367</v>
      </c>
      <c r="M75" s="139"/>
      <c r="N75" s="140"/>
      <c r="O75" s="141"/>
      <c r="P75" s="148"/>
      <c r="Q75" s="140"/>
      <c r="R75" s="149"/>
      <c r="S75" s="150"/>
      <c r="T75" s="145"/>
      <c r="U75" s="146"/>
      <c r="V75" s="151"/>
      <c r="W75" s="152"/>
      <c r="X75" s="153"/>
      <c r="Y75" s="147" t="s">
        <v>1367</v>
      </c>
      <c r="Z75" s="134"/>
      <c r="AA75" s="135"/>
    </row>
    <row r="76" spans="1:27" x14ac:dyDescent="0.25">
      <c r="A76" s="136" t="s">
        <v>1367</v>
      </c>
      <c r="B76" s="137" t="s">
        <v>1367</v>
      </c>
      <c r="C76" s="138" t="s">
        <v>1367</v>
      </c>
      <c r="D76" s="139" t="s">
        <v>1367</v>
      </c>
      <c r="E76" s="140" t="s">
        <v>1367</v>
      </c>
      <c r="F76" s="141" t="s">
        <v>1367</v>
      </c>
      <c r="G76" s="142" t="s">
        <v>1367</v>
      </c>
      <c r="H76" s="143" t="s">
        <v>1367</v>
      </c>
      <c r="I76" s="144" t="str">
        <f t="shared" si="0"/>
        <v>-</v>
      </c>
      <c r="J76" s="145" t="s">
        <v>1367</v>
      </c>
      <c r="K76" s="146" t="s">
        <v>1367</v>
      </c>
      <c r="L76" s="147" t="s">
        <v>1367</v>
      </c>
      <c r="M76" s="139"/>
      <c r="N76" s="140"/>
      <c r="O76" s="141"/>
      <c r="P76" s="148"/>
      <c r="Q76" s="140"/>
      <c r="R76" s="149"/>
      <c r="S76" s="150"/>
      <c r="T76" s="145"/>
      <c r="U76" s="146"/>
      <c r="V76" s="151"/>
      <c r="W76" s="152"/>
      <c r="X76" s="153"/>
      <c r="Y76" s="147" t="s">
        <v>1367</v>
      </c>
      <c r="Z76" s="134"/>
      <c r="AA76" s="135"/>
    </row>
    <row r="77" spans="1:27" x14ac:dyDescent="0.25">
      <c r="A77" s="136" t="s">
        <v>1367</v>
      </c>
      <c r="B77" s="137" t="s">
        <v>1367</v>
      </c>
      <c r="C77" s="138" t="s">
        <v>1367</v>
      </c>
      <c r="D77" s="139" t="s">
        <v>1367</v>
      </c>
      <c r="E77" s="140" t="s">
        <v>1367</v>
      </c>
      <c r="F77" s="141" t="s">
        <v>1367</v>
      </c>
      <c r="G77" s="142" t="s">
        <v>1367</v>
      </c>
      <c r="H77" s="143" t="s">
        <v>1367</v>
      </c>
      <c r="I77" s="144" t="str">
        <f t="shared" si="0"/>
        <v>-</v>
      </c>
      <c r="J77" s="145" t="s">
        <v>1367</v>
      </c>
      <c r="K77" s="146" t="s">
        <v>1367</v>
      </c>
      <c r="L77" s="147" t="s">
        <v>1367</v>
      </c>
      <c r="M77" s="139"/>
      <c r="N77" s="140"/>
      <c r="O77" s="141"/>
      <c r="P77" s="148"/>
      <c r="Q77" s="140"/>
      <c r="R77" s="149"/>
      <c r="S77" s="150"/>
      <c r="T77" s="145"/>
      <c r="U77" s="146"/>
      <c r="V77" s="151"/>
      <c r="W77" s="152"/>
      <c r="X77" s="153"/>
      <c r="Y77" s="147" t="s">
        <v>1367</v>
      </c>
      <c r="Z77" s="134"/>
      <c r="AA77" s="135"/>
    </row>
    <row r="78" spans="1:27" x14ac:dyDescent="0.25">
      <c r="A78" s="136" t="s">
        <v>1367</v>
      </c>
      <c r="B78" s="137" t="s">
        <v>1367</v>
      </c>
      <c r="C78" s="138" t="s">
        <v>1367</v>
      </c>
      <c r="D78" s="139" t="s">
        <v>1367</v>
      </c>
      <c r="E78" s="140" t="s">
        <v>1367</v>
      </c>
      <c r="F78" s="141" t="s">
        <v>1367</v>
      </c>
      <c r="G78" s="142" t="s">
        <v>1367</v>
      </c>
      <c r="H78" s="143" t="s">
        <v>1367</v>
      </c>
      <c r="I78" s="144" t="str">
        <f t="shared" si="0"/>
        <v>-</v>
      </c>
      <c r="J78" s="145" t="s">
        <v>1367</v>
      </c>
      <c r="K78" s="146" t="s">
        <v>1367</v>
      </c>
      <c r="L78" s="147" t="s">
        <v>1367</v>
      </c>
      <c r="M78" s="139"/>
      <c r="N78" s="140"/>
      <c r="O78" s="141"/>
      <c r="P78" s="148"/>
      <c r="Q78" s="140"/>
      <c r="R78" s="149"/>
      <c r="S78" s="150"/>
      <c r="T78" s="145"/>
      <c r="U78" s="146"/>
      <c r="V78" s="151"/>
      <c r="W78" s="152"/>
      <c r="X78" s="153"/>
      <c r="Y78" s="147" t="s">
        <v>1367</v>
      </c>
      <c r="Z78" s="134"/>
      <c r="AA78" s="135"/>
    </row>
    <row r="79" spans="1:27" x14ac:dyDescent="0.25">
      <c r="A79" s="136" t="s">
        <v>1367</v>
      </c>
      <c r="B79" s="137" t="s">
        <v>1367</v>
      </c>
      <c r="C79" s="138" t="s">
        <v>1367</v>
      </c>
      <c r="D79" s="139" t="s">
        <v>1367</v>
      </c>
      <c r="E79" s="140" t="s">
        <v>1367</v>
      </c>
      <c r="F79" s="141" t="s">
        <v>1367</v>
      </c>
      <c r="G79" s="142" t="s">
        <v>1367</v>
      </c>
      <c r="H79" s="143" t="s">
        <v>1367</v>
      </c>
      <c r="I79" s="144" t="str">
        <f t="shared" si="0"/>
        <v>-</v>
      </c>
      <c r="J79" s="145" t="s">
        <v>1367</v>
      </c>
      <c r="K79" s="146" t="s">
        <v>1367</v>
      </c>
      <c r="L79" s="147" t="s">
        <v>1367</v>
      </c>
      <c r="M79" s="139"/>
      <c r="N79" s="140"/>
      <c r="O79" s="141"/>
      <c r="P79" s="148"/>
      <c r="Q79" s="140"/>
      <c r="R79" s="149"/>
      <c r="S79" s="150"/>
      <c r="T79" s="145"/>
      <c r="U79" s="146"/>
      <c r="V79" s="151"/>
      <c r="W79" s="152"/>
      <c r="X79" s="153"/>
      <c r="Y79" s="147" t="s">
        <v>1367</v>
      </c>
      <c r="Z79" s="134"/>
      <c r="AA79" s="135"/>
    </row>
    <row r="80" spans="1:27" x14ac:dyDescent="0.25">
      <c r="A80" s="136" t="s">
        <v>1367</v>
      </c>
      <c r="B80" s="137" t="s">
        <v>1367</v>
      </c>
      <c r="C80" s="138" t="s">
        <v>1367</v>
      </c>
      <c r="D80" s="139" t="s">
        <v>1367</v>
      </c>
      <c r="E80" s="140" t="s">
        <v>1367</v>
      </c>
      <c r="F80" s="141" t="s">
        <v>1367</v>
      </c>
      <c r="G80" s="142" t="s">
        <v>1367</v>
      </c>
      <c r="H80" s="143" t="s">
        <v>1367</v>
      </c>
      <c r="I80" s="144" t="str">
        <f t="shared" si="0"/>
        <v>-</v>
      </c>
      <c r="J80" s="145" t="s">
        <v>1367</v>
      </c>
      <c r="K80" s="146" t="s">
        <v>1367</v>
      </c>
      <c r="L80" s="147" t="s">
        <v>1367</v>
      </c>
      <c r="M80" s="139"/>
      <c r="N80" s="140"/>
      <c r="O80" s="141"/>
      <c r="P80" s="148"/>
      <c r="Q80" s="140"/>
      <c r="R80" s="149"/>
      <c r="S80" s="150"/>
      <c r="T80" s="145"/>
      <c r="U80" s="146"/>
      <c r="V80" s="151"/>
      <c r="W80" s="152"/>
      <c r="X80" s="153"/>
      <c r="Y80" s="147" t="s">
        <v>1367</v>
      </c>
      <c r="Z80" s="134"/>
      <c r="AA80" s="135"/>
    </row>
    <row r="81" spans="1:27" x14ac:dyDescent="0.25">
      <c r="A81" s="136" t="s">
        <v>1367</v>
      </c>
      <c r="B81" s="137" t="s">
        <v>1367</v>
      </c>
      <c r="C81" s="138" t="s">
        <v>1367</v>
      </c>
      <c r="D81" s="139" t="s">
        <v>1367</v>
      </c>
      <c r="E81" s="140" t="s">
        <v>1367</v>
      </c>
      <c r="F81" s="141" t="s">
        <v>1367</v>
      </c>
      <c r="G81" s="142" t="s">
        <v>1367</v>
      </c>
      <c r="H81" s="143" t="s">
        <v>1367</v>
      </c>
      <c r="I81" s="144" t="str">
        <f t="shared" si="0"/>
        <v>-</v>
      </c>
      <c r="J81" s="145" t="s">
        <v>1367</v>
      </c>
      <c r="K81" s="146" t="s">
        <v>1367</v>
      </c>
      <c r="L81" s="147" t="s">
        <v>1367</v>
      </c>
      <c r="M81" s="139"/>
      <c r="N81" s="140"/>
      <c r="O81" s="141"/>
      <c r="P81" s="148"/>
      <c r="Q81" s="140"/>
      <c r="R81" s="149"/>
      <c r="S81" s="150"/>
      <c r="T81" s="145"/>
      <c r="U81" s="146"/>
      <c r="V81" s="151"/>
      <c r="W81" s="152"/>
      <c r="X81" s="153"/>
      <c r="Y81" s="147" t="s">
        <v>1367</v>
      </c>
      <c r="Z81" s="134"/>
      <c r="AA81" s="135"/>
    </row>
    <row r="82" spans="1:27" x14ac:dyDescent="0.25">
      <c r="A82" s="136" t="s">
        <v>1367</v>
      </c>
      <c r="B82" s="137" t="s">
        <v>1367</v>
      </c>
      <c r="C82" s="138" t="s">
        <v>1367</v>
      </c>
      <c r="D82" s="139" t="s">
        <v>1367</v>
      </c>
      <c r="E82" s="140" t="s">
        <v>1367</v>
      </c>
      <c r="F82" s="141" t="s">
        <v>1367</v>
      </c>
      <c r="G82" s="142" t="s">
        <v>1367</v>
      </c>
      <c r="H82" s="143" t="s">
        <v>1367</v>
      </c>
      <c r="I82" s="144" t="str">
        <f t="shared" si="0"/>
        <v>-</v>
      </c>
      <c r="J82" s="145" t="s">
        <v>1367</v>
      </c>
      <c r="K82" s="146" t="s">
        <v>1367</v>
      </c>
      <c r="L82" s="147" t="s">
        <v>1367</v>
      </c>
      <c r="M82" s="139"/>
      <c r="N82" s="140"/>
      <c r="O82" s="141"/>
      <c r="P82" s="148"/>
      <c r="Q82" s="140"/>
      <c r="R82" s="149"/>
      <c r="S82" s="150"/>
      <c r="T82" s="145"/>
      <c r="U82" s="146"/>
      <c r="V82" s="151"/>
      <c r="W82" s="152"/>
      <c r="X82" s="153"/>
      <c r="Y82" s="147" t="s">
        <v>1367</v>
      </c>
      <c r="Z82" s="134"/>
      <c r="AA82" s="135"/>
    </row>
    <row r="83" spans="1:27" x14ac:dyDescent="0.25">
      <c r="A83" s="136" t="s">
        <v>1367</v>
      </c>
      <c r="B83" s="137" t="s">
        <v>1367</v>
      </c>
      <c r="C83" s="138" t="s">
        <v>1367</v>
      </c>
      <c r="D83" s="139" t="s">
        <v>1367</v>
      </c>
      <c r="E83" s="140" t="s">
        <v>1367</v>
      </c>
      <c r="F83" s="141" t="s">
        <v>1367</v>
      </c>
      <c r="G83" s="142" t="s">
        <v>1367</v>
      </c>
      <c r="H83" s="143" t="s">
        <v>1367</v>
      </c>
      <c r="I83" s="144" t="str">
        <f t="shared" si="0"/>
        <v>-</v>
      </c>
      <c r="J83" s="145" t="s">
        <v>1367</v>
      </c>
      <c r="K83" s="146" t="s">
        <v>1367</v>
      </c>
      <c r="L83" s="147" t="s">
        <v>1367</v>
      </c>
      <c r="M83" s="139"/>
      <c r="N83" s="140"/>
      <c r="O83" s="141"/>
      <c r="P83" s="148"/>
      <c r="Q83" s="140"/>
      <c r="R83" s="149"/>
      <c r="S83" s="150"/>
      <c r="T83" s="145"/>
      <c r="U83" s="146"/>
      <c r="V83" s="151"/>
      <c r="W83" s="152"/>
      <c r="X83" s="153"/>
      <c r="Y83" s="147" t="s">
        <v>1367</v>
      </c>
      <c r="Z83" s="134"/>
      <c r="AA83" s="135"/>
    </row>
    <row r="84" spans="1:27" x14ac:dyDescent="0.25">
      <c r="A84" s="136" t="s">
        <v>1367</v>
      </c>
      <c r="B84" s="137" t="s">
        <v>1367</v>
      </c>
      <c r="C84" s="138" t="s">
        <v>1367</v>
      </c>
      <c r="D84" s="139" t="s">
        <v>1367</v>
      </c>
      <c r="E84" s="140" t="s">
        <v>1367</v>
      </c>
      <c r="F84" s="141" t="s">
        <v>1367</v>
      </c>
      <c r="G84" s="142" t="s">
        <v>1367</v>
      </c>
      <c r="H84" s="143" t="s">
        <v>1367</v>
      </c>
      <c r="I84" s="144" t="str">
        <f t="shared" si="0"/>
        <v>-</v>
      </c>
      <c r="J84" s="145" t="s">
        <v>1367</v>
      </c>
      <c r="K84" s="146" t="s">
        <v>1367</v>
      </c>
      <c r="L84" s="147" t="s">
        <v>1367</v>
      </c>
      <c r="M84" s="139"/>
      <c r="N84" s="140"/>
      <c r="O84" s="141"/>
      <c r="P84" s="148"/>
      <c r="Q84" s="140"/>
      <c r="R84" s="149"/>
      <c r="S84" s="150"/>
      <c r="T84" s="145"/>
      <c r="U84" s="146"/>
      <c r="V84" s="151"/>
      <c r="W84" s="152"/>
      <c r="X84" s="153"/>
      <c r="Y84" s="147" t="s">
        <v>1367</v>
      </c>
      <c r="Z84" s="134"/>
      <c r="AA84" s="135"/>
    </row>
    <row r="85" spans="1:27" x14ac:dyDescent="0.25">
      <c r="A85" s="136" t="s">
        <v>1367</v>
      </c>
      <c r="B85" s="137" t="s">
        <v>1367</v>
      </c>
      <c r="C85" s="138" t="s">
        <v>1367</v>
      </c>
      <c r="D85" s="139" t="s">
        <v>1367</v>
      </c>
      <c r="E85" s="140" t="s">
        <v>1367</v>
      </c>
      <c r="F85" s="141" t="s">
        <v>1367</v>
      </c>
      <c r="G85" s="142" t="s">
        <v>1367</v>
      </c>
      <c r="H85" s="143" t="s">
        <v>1367</v>
      </c>
      <c r="I85" s="144" t="str">
        <f t="shared" si="0"/>
        <v>-</v>
      </c>
      <c r="J85" s="145" t="s">
        <v>1367</v>
      </c>
      <c r="K85" s="146" t="s">
        <v>1367</v>
      </c>
      <c r="L85" s="147" t="s">
        <v>1367</v>
      </c>
      <c r="M85" s="139"/>
      <c r="N85" s="140"/>
      <c r="O85" s="141"/>
      <c r="P85" s="148"/>
      <c r="Q85" s="140"/>
      <c r="R85" s="149"/>
      <c r="S85" s="150"/>
      <c r="T85" s="145"/>
      <c r="U85" s="146"/>
      <c r="V85" s="151"/>
      <c r="W85" s="152"/>
      <c r="X85" s="153"/>
      <c r="Y85" s="147" t="s">
        <v>1367</v>
      </c>
      <c r="Z85" s="134"/>
      <c r="AA85" s="135"/>
    </row>
    <row r="86" spans="1:27" x14ac:dyDescent="0.25">
      <c r="A86" s="136" t="s">
        <v>1367</v>
      </c>
      <c r="B86" s="137" t="s">
        <v>1367</v>
      </c>
      <c r="C86" s="138" t="s">
        <v>1367</v>
      </c>
      <c r="D86" s="139" t="s">
        <v>1367</v>
      </c>
      <c r="E86" s="140" t="s">
        <v>1367</v>
      </c>
      <c r="F86" s="141" t="s">
        <v>1367</v>
      </c>
      <c r="G86" s="142" t="s">
        <v>1367</v>
      </c>
      <c r="H86" s="143" t="s">
        <v>1367</v>
      </c>
      <c r="I86" s="144" t="str">
        <f t="shared" si="0"/>
        <v>-</v>
      </c>
      <c r="J86" s="145" t="s">
        <v>1367</v>
      </c>
      <c r="K86" s="146" t="s">
        <v>1367</v>
      </c>
      <c r="L86" s="147" t="s">
        <v>1367</v>
      </c>
      <c r="M86" s="139"/>
      <c r="N86" s="140"/>
      <c r="O86" s="141"/>
      <c r="P86" s="148"/>
      <c r="Q86" s="140"/>
      <c r="R86" s="149"/>
      <c r="S86" s="150"/>
      <c r="T86" s="145"/>
      <c r="U86" s="146"/>
      <c r="V86" s="151"/>
      <c r="W86" s="152"/>
      <c r="X86" s="153"/>
      <c r="Y86" s="147" t="s">
        <v>1367</v>
      </c>
      <c r="Z86" s="134"/>
      <c r="AA86" s="135"/>
    </row>
    <row r="87" spans="1:27" x14ac:dyDescent="0.25">
      <c r="A87" s="136" t="s">
        <v>1367</v>
      </c>
      <c r="B87" s="137" t="s">
        <v>1367</v>
      </c>
      <c r="C87" s="138" t="s">
        <v>1367</v>
      </c>
      <c r="D87" s="139" t="s">
        <v>1367</v>
      </c>
      <c r="E87" s="140" t="s">
        <v>1367</v>
      </c>
      <c r="F87" s="141" t="s">
        <v>1367</v>
      </c>
      <c r="G87" s="142" t="s">
        <v>1367</v>
      </c>
      <c r="H87" s="143" t="s">
        <v>1367</v>
      </c>
      <c r="I87" s="144" t="str">
        <f t="shared" si="0"/>
        <v>-</v>
      </c>
      <c r="J87" s="145" t="s">
        <v>1367</v>
      </c>
      <c r="K87" s="146" t="s">
        <v>1367</v>
      </c>
      <c r="L87" s="147" t="s">
        <v>1367</v>
      </c>
      <c r="M87" s="139"/>
      <c r="N87" s="140"/>
      <c r="O87" s="141"/>
      <c r="P87" s="148"/>
      <c r="Q87" s="140"/>
      <c r="R87" s="149"/>
      <c r="S87" s="150"/>
      <c r="T87" s="145"/>
      <c r="U87" s="146"/>
      <c r="V87" s="151"/>
      <c r="W87" s="152"/>
      <c r="X87" s="153"/>
      <c r="Y87" s="147" t="s">
        <v>1367</v>
      </c>
      <c r="Z87" s="134"/>
      <c r="AA87" s="135"/>
    </row>
    <row r="88" spans="1:27" x14ac:dyDescent="0.25">
      <c r="A88" s="136" t="s">
        <v>1367</v>
      </c>
      <c r="B88" s="137" t="s">
        <v>1367</v>
      </c>
      <c r="C88" s="138" t="s">
        <v>1367</v>
      </c>
      <c r="D88" s="139" t="s">
        <v>1367</v>
      </c>
      <c r="E88" s="140" t="s">
        <v>1367</v>
      </c>
      <c r="F88" s="141" t="s">
        <v>1367</v>
      </c>
      <c r="G88" s="142" t="s">
        <v>1367</v>
      </c>
      <c r="H88" s="143" t="s">
        <v>1367</v>
      </c>
      <c r="I88" s="144" t="str">
        <f t="shared" si="0"/>
        <v>-</v>
      </c>
      <c r="J88" s="145" t="s">
        <v>1367</v>
      </c>
      <c r="K88" s="146" t="s">
        <v>1367</v>
      </c>
      <c r="L88" s="147" t="s">
        <v>1367</v>
      </c>
      <c r="M88" s="139"/>
      <c r="N88" s="140"/>
      <c r="O88" s="141"/>
      <c r="P88" s="148"/>
      <c r="Q88" s="140"/>
      <c r="R88" s="149"/>
      <c r="S88" s="150"/>
      <c r="T88" s="145"/>
      <c r="U88" s="146"/>
      <c r="V88" s="151"/>
      <c r="W88" s="152"/>
      <c r="X88" s="153"/>
      <c r="Y88" s="147" t="s">
        <v>1367</v>
      </c>
      <c r="Z88" s="134"/>
      <c r="AA88" s="135"/>
    </row>
    <row r="89" spans="1:27" x14ac:dyDescent="0.25">
      <c r="A89" s="136" t="s">
        <v>1367</v>
      </c>
      <c r="B89" s="137" t="s">
        <v>1367</v>
      </c>
      <c r="C89" s="138" t="s">
        <v>1367</v>
      </c>
      <c r="D89" s="139" t="s">
        <v>1367</v>
      </c>
      <c r="E89" s="140" t="s">
        <v>1367</v>
      </c>
      <c r="F89" s="141" t="s">
        <v>1367</v>
      </c>
      <c r="G89" s="142" t="s">
        <v>1367</v>
      </c>
      <c r="H89" s="143" t="s">
        <v>1367</v>
      </c>
      <c r="I89" s="144" t="str">
        <f t="shared" ref="I89:I94" si="2">IF(AND(ISNUMBER(G89),ISNUMBER(H89)),G89-H89,"-")</f>
        <v>-</v>
      </c>
      <c r="J89" s="145" t="s">
        <v>1367</v>
      </c>
      <c r="K89" s="146" t="s">
        <v>1367</v>
      </c>
      <c r="L89" s="147" t="s">
        <v>1367</v>
      </c>
      <c r="M89" s="139"/>
      <c r="N89" s="140"/>
      <c r="O89" s="141"/>
      <c r="P89" s="148"/>
      <c r="Q89" s="140"/>
      <c r="R89" s="149"/>
      <c r="S89" s="150"/>
      <c r="T89" s="145"/>
      <c r="U89" s="146"/>
      <c r="V89" s="151"/>
      <c r="W89" s="152"/>
      <c r="X89" s="153"/>
      <c r="Y89" s="147" t="s">
        <v>1367</v>
      </c>
      <c r="Z89" s="134"/>
      <c r="AA89" s="135"/>
    </row>
    <row r="90" spans="1:27" x14ac:dyDescent="0.25">
      <c r="A90" s="136" t="s">
        <v>1367</v>
      </c>
      <c r="B90" s="137" t="s">
        <v>1367</v>
      </c>
      <c r="C90" s="138" t="s">
        <v>1367</v>
      </c>
      <c r="D90" s="139" t="s">
        <v>1367</v>
      </c>
      <c r="E90" s="140" t="s">
        <v>1367</v>
      </c>
      <c r="F90" s="141" t="s">
        <v>1367</v>
      </c>
      <c r="G90" s="142" t="s">
        <v>1367</v>
      </c>
      <c r="H90" s="143" t="s">
        <v>1367</v>
      </c>
      <c r="I90" s="144" t="str">
        <f t="shared" si="2"/>
        <v>-</v>
      </c>
      <c r="J90" s="145" t="s">
        <v>1367</v>
      </c>
      <c r="K90" s="146" t="s">
        <v>1367</v>
      </c>
      <c r="L90" s="147" t="s">
        <v>1367</v>
      </c>
      <c r="M90" s="139"/>
      <c r="N90" s="140"/>
      <c r="O90" s="141"/>
      <c r="P90" s="148"/>
      <c r="Q90" s="140"/>
      <c r="R90" s="149"/>
      <c r="S90" s="150"/>
      <c r="T90" s="145"/>
      <c r="U90" s="146"/>
      <c r="V90" s="151"/>
      <c r="W90" s="152"/>
      <c r="X90" s="153"/>
      <c r="Y90" s="147" t="s">
        <v>1367</v>
      </c>
      <c r="Z90" s="134"/>
      <c r="AA90" s="135"/>
    </row>
    <row r="91" spans="1:27" x14ac:dyDescent="0.25">
      <c r="A91" s="136" t="s">
        <v>1367</v>
      </c>
      <c r="B91" s="137" t="s">
        <v>1367</v>
      </c>
      <c r="C91" s="138" t="s">
        <v>1367</v>
      </c>
      <c r="D91" s="139" t="s">
        <v>1367</v>
      </c>
      <c r="E91" s="140" t="s">
        <v>1367</v>
      </c>
      <c r="F91" s="141" t="s">
        <v>1367</v>
      </c>
      <c r="G91" s="142" t="s">
        <v>1367</v>
      </c>
      <c r="H91" s="143" t="s">
        <v>1367</v>
      </c>
      <c r="I91" s="144" t="str">
        <f t="shared" si="2"/>
        <v>-</v>
      </c>
      <c r="J91" s="145" t="s">
        <v>1367</v>
      </c>
      <c r="K91" s="146" t="s">
        <v>1367</v>
      </c>
      <c r="L91" s="147" t="s">
        <v>1367</v>
      </c>
      <c r="M91" s="139"/>
      <c r="N91" s="140"/>
      <c r="O91" s="141"/>
      <c r="P91" s="148"/>
      <c r="Q91" s="140"/>
      <c r="R91" s="149"/>
      <c r="S91" s="150"/>
      <c r="T91" s="145"/>
      <c r="U91" s="146"/>
      <c r="V91" s="151"/>
      <c r="W91" s="152"/>
      <c r="X91" s="153"/>
      <c r="Y91" s="147" t="s">
        <v>1367</v>
      </c>
      <c r="Z91" s="134"/>
      <c r="AA91" s="135"/>
    </row>
    <row r="92" spans="1:27" x14ac:dyDescent="0.25">
      <c r="A92" s="136" t="s">
        <v>1367</v>
      </c>
      <c r="B92" s="137" t="s">
        <v>1367</v>
      </c>
      <c r="C92" s="138" t="s">
        <v>1367</v>
      </c>
      <c r="D92" s="139" t="s">
        <v>1367</v>
      </c>
      <c r="E92" s="140" t="s">
        <v>1367</v>
      </c>
      <c r="F92" s="141" t="s">
        <v>1367</v>
      </c>
      <c r="G92" s="142" t="s">
        <v>1367</v>
      </c>
      <c r="H92" s="143" t="s">
        <v>1367</v>
      </c>
      <c r="I92" s="144" t="str">
        <f t="shared" si="2"/>
        <v>-</v>
      </c>
      <c r="J92" s="145" t="s">
        <v>1367</v>
      </c>
      <c r="K92" s="146" t="s">
        <v>1367</v>
      </c>
      <c r="L92" s="147" t="s">
        <v>1367</v>
      </c>
      <c r="M92" s="139"/>
      <c r="N92" s="140"/>
      <c r="O92" s="141"/>
      <c r="P92" s="148"/>
      <c r="Q92" s="140"/>
      <c r="R92" s="149"/>
      <c r="S92" s="150"/>
      <c r="T92" s="145"/>
      <c r="U92" s="146"/>
      <c r="V92" s="151"/>
      <c r="W92" s="152"/>
      <c r="X92" s="153"/>
      <c r="Y92" s="147" t="s">
        <v>1367</v>
      </c>
      <c r="Z92" s="134"/>
      <c r="AA92" s="135"/>
    </row>
    <row r="93" spans="1:27" x14ac:dyDescent="0.25">
      <c r="A93" s="136" t="s">
        <v>1367</v>
      </c>
      <c r="B93" s="137" t="s">
        <v>1367</v>
      </c>
      <c r="C93" s="138" t="s">
        <v>1367</v>
      </c>
      <c r="D93" s="139" t="s">
        <v>1367</v>
      </c>
      <c r="E93" s="140" t="s">
        <v>1367</v>
      </c>
      <c r="F93" s="141" t="s">
        <v>1367</v>
      </c>
      <c r="G93" s="142" t="s">
        <v>1367</v>
      </c>
      <c r="H93" s="143" t="s">
        <v>1367</v>
      </c>
      <c r="I93" s="144" t="str">
        <f t="shared" si="2"/>
        <v>-</v>
      </c>
      <c r="J93" s="145" t="s">
        <v>1367</v>
      </c>
      <c r="K93" s="146" t="s">
        <v>1367</v>
      </c>
      <c r="L93" s="147" t="s">
        <v>1367</v>
      </c>
      <c r="M93" s="139"/>
      <c r="N93" s="140"/>
      <c r="O93" s="141"/>
      <c r="P93" s="148"/>
      <c r="Q93" s="140"/>
      <c r="R93" s="149"/>
      <c r="S93" s="150"/>
      <c r="T93" s="145"/>
      <c r="U93" s="146"/>
      <c r="V93" s="151"/>
      <c r="W93" s="152"/>
      <c r="X93" s="153"/>
      <c r="Y93" s="147" t="s">
        <v>1367</v>
      </c>
      <c r="Z93" s="134"/>
      <c r="AA93" s="135"/>
    </row>
    <row r="94" spans="1:27" ht="15.75" thickBot="1" x14ac:dyDescent="0.3">
      <c r="A94" s="154" t="s">
        <v>1367</v>
      </c>
      <c r="B94" s="155" t="s">
        <v>1367</v>
      </c>
      <c r="C94" s="156" t="s">
        <v>1367</v>
      </c>
      <c r="D94" s="157" t="s">
        <v>1367</v>
      </c>
      <c r="E94" s="158" t="s">
        <v>1367</v>
      </c>
      <c r="F94" s="159" t="s">
        <v>1367</v>
      </c>
      <c r="G94" s="160" t="s">
        <v>1367</v>
      </c>
      <c r="H94" s="161" t="s">
        <v>1367</v>
      </c>
      <c r="I94" s="162" t="str">
        <f t="shared" si="2"/>
        <v>-</v>
      </c>
      <c r="J94" s="163" t="s">
        <v>1367</v>
      </c>
      <c r="K94" s="164" t="s">
        <v>1367</v>
      </c>
      <c r="L94" s="165" t="s">
        <v>1367</v>
      </c>
      <c r="M94" s="157"/>
      <c r="N94" s="158"/>
      <c r="O94" s="159"/>
      <c r="P94" s="166"/>
      <c r="Q94" s="158"/>
      <c r="R94" s="167"/>
      <c r="S94" s="168"/>
      <c r="T94" s="163"/>
      <c r="U94" s="164"/>
      <c r="V94" s="169"/>
      <c r="W94" s="170"/>
      <c r="X94" s="171"/>
      <c r="Y94" s="172" t="s">
        <v>1367</v>
      </c>
      <c r="Z94" s="134"/>
      <c r="AA94" s="135"/>
    </row>
    <row r="95" spans="1:27" x14ac:dyDescent="0.25">
      <c r="A95" s="173" t="s">
        <v>223</v>
      </c>
      <c r="B95" s="174">
        <f>IF(SUM(B25:B94)=0,"-",AVERAGE(B25:B94))</f>
        <v>24</v>
      </c>
      <c r="C95" s="175"/>
      <c r="D95" s="176">
        <f t="shared" ref="D95:Y95" si="3">IF(SUM(D25:D94)=0,"-",AVERAGE(D25:D94))</f>
        <v>17.54349552501332</v>
      </c>
      <c r="E95" s="177">
        <f t="shared" si="3"/>
        <v>17.653230927207257</v>
      </c>
      <c r="F95" s="178">
        <f t="shared" si="3"/>
        <v>-0.10973591425202113</v>
      </c>
      <c r="G95" s="179">
        <f t="shared" si="3"/>
        <v>44.742808775468312</v>
      </c>
      <c r="H95" s="180">
        <f t="shared" si="3"/>
        <v>41.338109016418464</v>
      </c>
      <c r="I95" s="181">
        <f t="shared" si="3"/>
        <v>3.4046997590498465</v>
      </c>
      <c r="J95" s="182">
        <f t="shared" si="3"/>
        <v>3.4507577216083352</v>
      </c>
      <c r="K95" s="183">
        <f t="shared" si="3"/>
        <v>1.9320300090211366</v>
      </c>
      <c r="L95" s="184">
        <v>0</v>
      </c>
      <c r="M95" s="176"/>
      <c r="N95" s="177"/>
      <c r="O95" s="177"/>
      <c r="P95" s="177"/>
      <c r="Q95" s="177"/>
      <c r="R95" s="177"/>
      <c r="S95" s="177"/>
      <c r="T95" s="180"/>
      <c r="U95" s="183"/>
      <c r="V95" s="185"/>
      <c r="W95" s="185"/>
      <c r="X95" s="185"/>
      <c r="Y95" s="186">
        <f t="shared" si="3"/>
        <v>0.10749088160016317</v>
      </c>
      <c r="Z95" s="135"/>
      <c r="AA95" s="135"/>
    </row>
    <row r="96" spans="1:27" ht="15.75" thickBot="1" x14ac:dyDescent="0.3">
      <c r="A96" s="187" t="s">
        <v>229</v>
      </c>
      <c r="B96" s="188">
        <f>SUM(B25:B94)</f>
        <v>528</v>
      </c>
      <c r="C96" s="189"/>
      <c r="D96" s="190">
        <f>SUM(D25:D94)</f>
        <v>385.95690155029303</v>
      </c>
      <c r="E96" s="191">
        <f>SUM(E25:E94)</f>
        <v>388.37108039855968</v>
      </c>
      <c r="F96" s="192">
        <f>SUM(F25:F94)</f>
        <v>-2.414190113544465</v>
      </c>
      <c r="G96" s="193"/>
      <c r="H96" s="194"/>
      <c r="I96" s="195"/>
      <c r="J96" s="196"/>
      <c r="K96" s="197"/>
      <c r="L96" s="198">
        <f t="shared" ref="L96" si="4">SUM(L25:L94)</f>
        <v>0</v>
      </c>
      <c r="M96" s="190"/>
      <c r="N96" s="191"/>
      <c r="O96" s="191"/>
      <c r="P96" s="191"/>
      <c r="Q96" s="191"/>
      <c r="R96" s="191"/>
      <c r="S96" s="191"/>
      <c r="T96" s="194"/>
      <c r="U96" s="197"/>
      <c r="V96" s="199"/>
      <c r="W96" s="198"/>
      <c r="X96" s="200"/>
      <c r="Y96" s="201">
        <f>SUM(Y25:Y94)</f>
        <v>2.3647993952035895</v>
      </c>
      <c r="Z96" s="135"/>
      <c r="AA96" s="135"/>
    </row>
    <row r="97" spans="1:27" x14ac:dyDescent="0.25">
      <c r="A97" s="202"/>
      <c r="B97" s="203">
        <f>COUNT(B25:B94)</f>
        <v>22</v>
      </c>
      <c r="C97" s="203"/>
      <c r="D97" s="203"/>
      <c r="E97" s="203"/>
      <c r="F97" s="203"/>
      <c r="G97" s="204"/>
      <c r="H97" s="204"/>
      <c r="I97" s="204"/>
      <c r="J97" s="204"/>
      <c r="K97" s="204"/>
      <c r="L97" s="205"/>
      <c r="M97" s="203"/>
      <c r="N97" s="203"/>
      <c r="O97" s="203"/>
      <c r="P97" s="203"/>
      <c r="Q97" s="203"/>
      <c r="R97" s="203"/>
      <c r="S97" s="203"/>
      <c r="T97" s="204"/>
      <c r="U97" s="204"/>
      <c r="V97" s="203"/>
      <c r="W97" s="205"/>
      <c r="X97" s="205"/>
      <c r="Y97" s="205"/>
      <c r="Z97" s="135"/>
      <c r="AA97" s="135"/>
    </row>
    <row r="98" spans="1:27" ht="15.75" thickBot="1" x14ac:dyDescent="0.3">
      <c r="A98" s="202"/>
      <c r="B98" s="203"/>
      <c r="C98" s="206"/>
      <c r="D98" s="207"/>
      <c r="E98" s="207"/>
      <c r="F98" s="207"/>
      <c r="G98" s="206"/>
      <c r="H98" s="206"/>
      <c r="I98" s="206"/>
      <c r="J98" s="206"/>
      <c r="K98" s="206"/>
      <c r="L98" s="206"/>
      <c r="M98" s="207"/>
      <c r="N98" s="207"/>
      <c r="O98" s="207"/>
      <c r="P98" s="208"/>
      <c r="Q98" s="208"/>
      <c r="R98" s="208"/>
      <c r="S98" s="207"/>
      <c r="T98" s="206"/>
      <c r="U98" s="206"/>
      <c r="V98" s="209"/>
      <c r="W98" s="210"/>
      <c r="X98" s="211"/>
      <c r="Y98" s="212"/>
      <c r="Z98" s="135"/>
      <c r="AA98" s="135">
        <f>G95*D96-E96*H95</f>
        <v>1214.2697812971292</v>
      </c>
    </row>
    <row r="99" spans="1:27" ht="15.75" thickBot="1" x14ac:dyDescent="0.3">
      <c r="A99" s="336" t="s">
        <v>1429</v>
      </c>
      <c r="B99" s="337"/>
      <c r="C99" s="337"/>
      <c r="D99" s="319" t="s">
        <v>1430</v>
      </c>
      <c r="E99" s="321"/>
      <c r="F99" s="319" t="s">
        <v>1431</v>
      </c>
      <c r="G99" s="320"/>
      <c r="H99" s="321" t="s">
        <v>1432</v>
      </c>
      <c r="I99" s="321"/>
      <c r="J99" s="319" t="s">
        <v>1433</v>
      </c>
      <c r="K99" s="320"/>
      <c r="L99" s="321" t="s">
        <v>1434</v>
      </c>
      <c r="M99" s="321"/>
      <c r="N99" s="319" t="s">
        <v>1435</v>
      </c>
      <c r="O99" s="320"/>
      <c r="P99" s="321" t="s">
        <v>1436</v>
      </c>
      <c r="Q99" s="321"/>
      <c r="R99" s="322" t="s">
        <v>1437</v>
      </c>
      <c r="S99" s="323"/>
      <c r="T99" s="324"/>
      <c r="U99" s="321" t="s">
        <v>1438</v>
      </c>
      <c r="V99" s="320"/>
      <c r="W99" s="213"/>
      <c r="X99" s="214"/>
      <c r="Y99" s="214"/>
      <c r="Z99" s="214"/>
      <c r="AA99" s="213">
        <f>F96/E96</f>
        <v>-6.2161943445092271E-3</v>
      </c>
    </row>
    <row r="100" spans="1:27" x14ac:dyDescent="0.25">
      <c r="A100" s="338"/>
      <c r="B100" s="339"/>
      <c r="C100" s="339"/>
      <c r="D100" s="325" t="s">
        <v>1439</v>
      </c>
      <c r="E100" s="326"/>
      <c r="F100" s="311">
        <v>13604.641841292399</v>
      </c>
      <c r="G100" s="312"/>
      <c r="H100" s="311">
        <v>13698.6356067657</v>
      </c>
      <c r="I100" s="312"/>
      <c r="J100" s="311"/>
      <c r="K100" s="312"/>
      <c r="L100" s="311"/>
      <c r="M100" s="312"/>
      <c r="N100" s="311"/>
      <c r="O100" s="312"/>
      <c r="P100" s="311"/>
      <c r="Q100" s="312"/>
      <c r="R100" s="311">
        <v>303.52352231741003</v>
      </c>
      <c r="S100" s="313"/>
      <c r="T100" s="312"/>
      <c r="U100" s="311">
        <v>5406.25634765625</v>
      </c>
      <c r="V100" s="314"/>
      <c r="W100" s="215"/>
      <c r="X100" s="215"/>
      <c r="Y100" s="215"/>
      <c r="Z100" s="215"/>
      <c r="AA100" s="216"/>
    </row>
    <row r="101" spans="1:27" ht="15.75" thickBot="1" x14ac:dyDescent="0.3">
      <c r="A101" s="340"/>
      <c r="B101" s="341"/>
      <c r="C101" s="341"/>
      <c r="D101" s="315" t="s">
        <v>1440</v>
      </c>
      <c r="E101" s="316"/>
      <c r="F101" s="295">
        <v>13984.053457737</v>
      </c>
      <c r="G101" s="297"/>
      <c r="H101" s="295">
        <v>14080.4228332043</v>
      </c>
      <c r="I101" s="297"/>
      <c r="J101" s="295"/>
      <c r="K101" s="297"/>
      <c r="L101" s="295"/>
      <c r="M101" s="297"/>
      <c r="N101" s="317"/>
      <c r="O101" s="318"/>
      <c r="P101" s="317"/>
      <c r="Q101" s="318"/>
      <c r="R101" s="295">
        <v>305.85885077714897</v>
      </c>
      <c r="S101" s="296"/>
      <c r="T101" s="297"/>
      <c r="U101" s="295">
        <v>5932.8076171875</v>
      </c>
      <c r="V101" s="298"/>
      <c r="W101" s="215"/>
      <c r="X101" s="217"/>
      <c r="Y101" s="217"/>
      <c r="Z101" s="217"/>
      <c r="AA101" s="217"/>
    </row>
    <row r="102" spans="1:27" x14ac:dyDescent="0.25">
      <c r="A102" s="218"/>
      <c r="B102" s="218"/>
      <c r="C102" s="218"/>
      <c r="D102" s="219"/>
      <c r="E102" s="219"/>
      <c r="F102" s="220"/>
      <c r="G102" s="220"/>
      <c r="H102" s="220"/>
      <c r="I102" s="220"/>
      <c r="J102" s="220"/>
      <c r="K102" s="220"/>
      <c r="L102" s="220"/>
      <c r="M102" s="220"/>
      <c r="N102" s="213"/>
      <c r="O102" s="213"/>
      <c r="P102" s="220"/>
      <c r="Q102" s="220"/>
      <c r="R102" s="220"/>
      <c r="S102" s="221"/>
      <c r="T102" s="221"/>
      <c r="U102" s="221"/>
      <c r="V102" s="221"/>
      <c r="W102" s="222"/>
      <c r="X102" s="223"/>
      <c r="Y102" s="223"/>
      <c r="Z102" s="224"/>
      <c r="AA102" s="224"/>
    </row>
    <row r="103" spans="1:27" x14ac:dyDescent="0.25">
      <c r="A103" s="225" t="s">
        <v>1441</v>
      </c>
      <c r="B103" s="225"/>
      <c r="C103" s="31"/>
      <c r="D103" s="226"/>
      <c r="E103" s="227"/>
      <c r="F103" s="228" t="s">
        <v>1442</v>
      </c>
      <c r="G103" s="299"/>
      <c r="H103" s="299"/>
      <c r="I103" s="229" t="s">
        <v>1443</v>
      </c>
      <c r="J103" s="300"/>
      <c r="K103" s="300"/>
      <c r="L103" s="230"/>
      <c r="M103" s="31" t="s">
        <v>1444</v>
      </c>
      <c r="N103" s="225"/>
      <c r="O103" s="225" t="s">
        <v>1445</v>
      </c>
      <c r="P103" s="31"/>
      <c r="Q103" s="226"/>
      <c r="R103" s="226"/>
      <c r="S103" s="301" t="s">
        <v>1446</v>
      </c>
      <c r="T103" s="301"/>
      <c r="U103" s="231"/>
      <c r="V103" s="302" t="s">
        <v>1447</v>
      </c>
      <c r="W103" s="303"/>
      <c r="X103" s="303"/>
      <c r="Y103" s="304"/>
      <c r="Z103" s="227"/>
      <c r="AA103" s="227"/>
    </row>
    <row r="104" spans="1:27" x14ac:dyDescent="0.25">
      <c r="A104" s="225" t="s">
        <v>1448</v>
      </c>
      <c r="B104" s="225"/>
      <c r="C104" s="31"/>
      <c r="D104" s="226"/>
      <c r="E104" s="31"/>
      <c r="F104" s="232"/>
      <c r="G104" s="227"/>
      <c r="H104" s="227"/>
      <c r="I104" s="288"/>
      <c r="J104" s="288"/>
      <c r="K104" s="226" t="s">
        <v>1449</v>
      </c>
      <c r="L104" s="227"/>
      <c r="M104" s="227"/>
      <c r="N104" s="227"/>
      <c r="O104" s="227" t="s">
        <v>1450</v>
      </c>
      <c r="P104" s="227"/>
      <c r="Q104" s="230"/>
      <c r="R104" s="233"/>
      <c r="S104" s="301"/>
      <c r="T104" s="301"/>
      <c r="U104" s="234"/>
      <c r="V104" s="305"/>
      <c r="W104" s="306"/>
      <c r="X104" s="306"/>
      <c r="Y104" s="307"/>
      <c r="Z104" s="227"/>
      <c r="AA104" s="227"/>
    </row>
    <row r="105" spans="1:27" x14ac:dyDescent="0.25">
      <c r="A105" s="225" t="s">
        <v>1451</v>
      </c>
      <c r="B105" s="225"/>
      <c r="C105" s="31"/>
      <c r="D105" s="226"/>
      <c r="E105" s="31"/>
      <c r="F105" s="232"/>
      <c r="G105" s="227"/>
      <c r="H105" s="227"/>
      <c r="I105" s="288"/>
      <c r="J105" s="288"/>
      <c r="K105" s="226" t="s">
        <v>1452</v>
      </c>
      <c r="L105" s="31"/>
      <c r="M105" s="226"/>
      <c r="N105" s="31"/>
      <c r="O105" s="226"/>
      <c r="P105" s="226"/>
      <c r="Q105" s="235"/>
      <c r="R105" s="233"/>
      <c r="S105" s="301"/>
      <c r="T105" s="301"/>
      <c r="U105" s="234"/>
      <c r="V105" s="305"/>
      <c r="W105" s="306"/>
      <c r="X105" s="306"/>
      <c r="Y105" s="307"/>
      <c r="Z105" s="227"/>
      <c r="AA105" s="227"/>
    </row>
    <row r="106" spans="1:27" x14ac:dyDescent="0.25">
      <c r="A106" s="225" t="s">
        <v>1453</v>
      </c>
      <c r="B106" s="225"/>
      <c r="C106" s="31"/>
      <c r="D106" s="227"/>
      <c r="E106" s="227"/>
      <c r="F106" s="228" t="s">
        <v>1442</v>
      </c>
      <c r="G106" s="299"/>
      <c r="H106" s="299"/>
      <c r="I106" s="236" t="s">
        <v>1443</v>
      </c>
      <c r="J106" s="300"/>
      <c r="K106" s="300"/>
      <c r="L106" s="230"/>
      <c r="M106" s="31" t="s">
        <v>1444</v>
      </c>
      <c r="N106" s="237"/>
      <c r="O106" s="237" t="s">
        <v>1454</v>
      </c>
      <c r="P106" s="19"/>
      <c r="Q106" s="292" t="s">
        <v>1455</v>
      </c>
      <c r="R106" s="292"/>
      <c r="S106" s="301"/>
      <c r="T106" s="301"/>
      <c r="U106" s="238"/>
      <c r="V106" s="305"/>
      <c r="W106" s="306"/>
      <c r="X106" s="306"/>
      <c r="Y106" s="307"/>
      <c r="Z106" s="227"/>
      <c r="AA106" s="227"/>
    </row>
    <row r="107" spans="1:27" x14ac:dyDescent="0.25">
      <c r="A107" s="225" t="s">
        <v>1456</v>
      </c>
      <c r="B107" s="225"/>
      <c r="C107" s="31"/>
      <c r="D107" s="226"/>
      <c r="E107" s="31"/>
      <c r="F107" s="232"/>
      <c r="G107" s="31"/>
      <c r="H107" s="226"/>
      <c r="I107" s="31"/>
      <c r="J107" s="239"/>
      <c r="K107" s="31"/>
      <c r="L107" s="31"/>
      <c r="M107" s="226"/>
      <c r="N107" s="239"/>
      <c r="O107" s="239"/>
      <c r="P107" s="239"/>
      <c r="Q107" s="235"/>
      <c r="R107" s="235"/>
      <c r="S107" s="301"/>
      <c r="T107" s="301"/>
      <c r="U107" s="234"/>
      <c r="V107" s="305"/>
      <c r="W107" s="306"/>
      <c r="X107" s="306"/>
      <c r="Y107" s="307"/>
      <c r="Z107" s="227"/>
      <c r="AA107" s="227"/>
    </row>
    <row r="108" spans="1:27" ht="15.75" x14ac:dyDescent="0.25">
      <c r="A108" s="231" t="s">
        <v>1457</v>
      </c>
      <c r="B108" s="231"/>
      <c r="C108" s="231"/>
      <c r="D108" s="231"/>
      <c r="E108" s="240"/>
      <c r="F108" s="241"/>
      <c r="G108" s="242">
        <f>24*(B97)-B96</f>
        <v>0</v>
      </c>
      <c r="H108" s="243" t="s">
        <v>1401</v>
      </c>
      <c r="I108" s="293">
        <f>IF(B96=0,0,G108*Y96/B96)</f>
        <v>0</v>
      </c>
      <c r="J108" s="293"/>
      <c r="K108" s="244" t="s">
        <v>69</v>
      </c>
      <c r="L108" s="245"/>
      <c r="M108" s="244"/>
      <c r="N108" s="244"/>
      <c r="O108" s="246" t="s">
        <v>1458</v>
      </c>
      <c r="P108" s="246"/>
      <c r="Q108" s="246"/>
      <c r="R108" s="246"/>
      <c r="S108" s="246"/>
      <c r="T108" s="33"/>
      <c r="U108" s="33"/>
      <c r="V108" s="305"/>
      <c r="W108" s="306"/>
      <c r="X108" s="306"/>
      <c r="Y108" s="307"/>
      <c r="Z108" s="241"/>
      <c r="AA108" s="241"/>
    </row>
    <row r="109" spans="1:27" x14ac:dyDescent="0.25">
      <c r="A109" s="225" t="s">
        <v>1459</v>
      </c>
      <c r="B109" s="225"/>
      <c r="C109" s="31"/>
      <c r="D109" s="226"/>
      <c r="E109" s="31"/>
      <c r="F109" s="232"/>
      <c r="G109" s="20"/>
      <c r="H109" s="226" t="s">
        <v>239</v>
      </c>
      <c r="I109" s="288"/>
      <c r="J109" s="288"/>
      <c r="K109" s="31" t="s">
        <v>1449</v>
      </c>
      <c r="L109" s="31"/>
      <c r="M109" s="31"/>
      <c r="N109" s="31"/>
      <c r="O109" s="31"/>
      <c r="P109" s="31"/>
      <c r="Q109" s="235"/>
      <c r="R109" s="235"/>
      <c r="S109" s="247"/>
      <c r="T109" s="247"/>
      <c r="U109" s="234"/>
      <c r="V109" s="308"/>
      <c r="W109" s="309"/>
      <c r="X109" s="309"/>
      <c r="Y109" s="310"/>
      <c r="Z109" s="227"/>
      <c r="AA109" s="227"/>
    </row>
    <row r="110" spans="1:27" x14ac:dyDescent="0.25">
      <c r="A110" s="31" t="s">
        <v>1460</v>
      </c>
      <c r="B110" s="31"/>
      <c r="C110" s="31"/>
      <c r="D110" s="287" t="s">
        <v>1461</v>
      </c>
      <c r="E110" s="287"/>
      <c r="F110" s="287"/>
      <c r="G110" s="248"/>
      <c r="H110" s="248"/>
      <c r="I110" s="294">
        <f>Y96</f>
        <v>2.3647993952035895</v>
      </c>
      <c r="J110" s="294"/>
      <c r="K110" s="31" t="s">
        <v>1449</v>
      </c>
      <c r="L110" s="239"/>
      <c r="M110" s="239"/>
      <c r="N110" s="239"/>
      <c r="O110" s="237" t="s">
        <v>1454</v>
      </c>
      <c r="P110" s="19"/>
      <c r="Q110" s="292" t="s">
        <v>1462</v>
      </c>
      <c r="R110" s="292"/>
      <c r="S110" s="249"/>
      <c r="T110" s="249"/>
      <c r="U110" s="249"/>
      <c r="V110" s="249"/>
      <c r="W110" s="249"/>
      <c r="X110" s="234"/>
      <c r="Y110" s="249"/>
      <c r="Z110" s="248"/>
      <c r="AA110" s="248"/>
    </row>
    <row r="111" spans="1:27" x14ac:dyDescent="0.25">
      <c r="A111" s="31" t="s">
        <v>1460</v>
      </c>
      <c r="B111" s="225"/>
      <c r="C111" s="31"/>
      <c r="D111" s="287" t="s">
        <v>1461</v>
      </c>
      <c r="E111" s="287"/>
      <c r="F111" s="287"/>
      <c r="G111" s="227"/>
      <c r="H111" s="227"/>
      <c r="I111" s="288">
        <f>R96+I105</f>
        <v>0</v>
      </c>
      <c r="J111" s="288"/>
      <c r="K111" s="31" t="s">
        <v>1463</v>
      </c>
      <c r="L111" s="239"/>
      <c r="M111" s="250"/>
      <c r="N111" s="250"/>
      <c r="O111" s="250"/>
      <c r="P111" s="250"/>
      <c r="Q111" s="250"/>
      <c r="R111" s="250"/>
      <c r="S111" s="251"/>
      <c r="T111" s="251"/>
      <c r="U111" s="251"/>
      <c r="V111" s="251"/>
      <c r="W111" s="251"/>
      <c r="X111" s="234"/>
      <c r="Y111" s="251"/>
      <c r="Z111" s="227"/>
      <c r="AA111" s="227"/>
    </row>
    <row r="112" spans="1:27" x14ac:dyDescent="0.25">
      <c r="A112" s="252"/>
      <c r="B112" s="252"/>
      <c r="C112" s="252"/>
      <c r="D112" s="252"/>
      <c r="E112" s="252"/>
      <c r="F112" s="252"/>
      <c r="G112" s="252"/>
      <c r="H112" s="252"/>
      <c r="I112" s="253"/>
      <c r="J112" s="253"/>
      <c r="K112" s="253"/>
      <c r="L112" s="253"/>
      <c r="M112" s="253"/>
      <c r="N112" s="252"/>
      <c r="O112" s="254"/>
      <c r="P112" s="254"/>
      <c r="Q112" s="254"/>
      <c r="R112" s="254"/>
      <c r="S112" s="255"/>
      <c r="T112" s="14"/>
      <c r="U112" s="14"/>
      <c r="V112" s="14"/>
      <c r="W112" s="14"/>
      <c r="X112" s="14"/>
      <c r="Y112" s="14"/>
      <c r="Z112" s="14"/>
      <c r="AA112" s="14"/>
    </row>
    <row r="113" spans="1:27" x14ac:dyDescent="0.25">
      <c r="A113" s="252"/>
      <c r="B113" s="252"/>
      <c r="C113" s="252"/>
      <c r="D113" s="252"/>
      <c r="E113" s="252"/>
      <c r="F113" s="252"/>
      <c r="G113" s="252"/>
      <c r="H113" s="252"/>
      <c r="I113" s="253"/>
      <c r="J113" s="253"/>
      <c r="K113" s="253"/>
      <c r="L113" s="253"/>
      <c r="M113" s="253"/>
      <c r="N113" s="252"/>
      <c r="O113" s="254"/>
      <c r="P113" s="254"/>
      <c r="Q113" s="254"/>
      <c r="R113" s="254"/>
      <c r="S113" s="255"/>
      <c r="T113" s="14"/>
      <c r="U113" s="14"/>
      <c r="V113" s="14"/>
      <c r="W113" s="14"/>
      <c r="X113" s="14"/>
      <c r="Y113" s="14"/>
      <c r="Z113" s="14"/>
      <c r="AA113" s="14"/>
    </row>
    <row r="114" spans="1:27" ht="15.75" x14ac:dyDescent="0.25">
      <c r="A114" s="289" t="s">
        <v>1464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14"/>
      <c r="V114" s="14"/>
      <c r="W114" s="14"/>
      <c r="X114" s="14"/>
      <c r="Y114" s="14"/>
      <c r="Z114" s="14"/>
      <c r="AA114" s="14"/>
    </row>
    <row r="115" spans="1:27" ht="15.75" x14ac:dyDescent="0.25">
      <c r="A115" s="256"/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14"/>
      <c r="V115" s="14"/>
      <c r="W115" s="14"/>
      <c r="X115" s="14"/>
      <c r="Y115" s="14"/>
      <c r="Z115" s="14"/>
      <c r="AA115" s="14"/>
    </row>
    <row r="116" spans="1:27" x14ac:dyDescent="0.25">
      <c r="A116" s="290" t="s">
        <v>1465</v>
      </c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57"/>
      <c r="V116" s="14"/>
      <c r="W116" s="14"/>
      <c r="X116" s="14"/>
      <c r="Y116" s="14"/>
      <c r="Z116" s="14"/>
      <c r="AA116" s="14"/>
    </row>
    <row r="117" spans="1:27" x14ac:dyDescent="0.25">
      <c r="A117" s="290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57"/>
      <c r="V117" s="14"/>
      <c r="W117" s="14"/>
      <c r="X117" s="14"/>
      <c r="Y117" s="14"/>
      <c r="Z117" s="14"/>
      <c r="AA117" s="14"/>
    </row>
    <row r="118" spans="1:27" x14ac:dyDescent="0.25">
      <c r="A118" s="290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57"/>
      <c r="V118" s="14"/>
      <c r="W118" s="14"/>
      <c r="X118" s="14"/>
      <c r="Y118" s="14"/>
      <c r="Z118" s="14"/>
      <c r="AA118" s="14"/>
    </row>
    <row r="119" spans="1:27" x14ac:dyDescent="0.25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57"/>
      <c r="V119" s="14"/>
      <c r="W119" s="14"/>
      <c r="X119" s="14"/>
      <c r="Y119" s="14"/>
      <c r="Z119" s="14"/>
      <c r="AA119" s="14"/>
    </row>
    <row r="120" spans="1:27" ht="15.75" x14ac:dyDescent="0.25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9"/>
      <c r="S120" s="260"/>
      <c r="T120" s="261" t="s">
        <v>69</v>
      </c>
      <c r="U120" s="262"/>
      <c r="V120" s="263"/>
      <c r="W120" s="14"/>
      <c r="X120" s="14"/>
      <c r="Y120" s="14"/>
      <c r="Z120" s="14"/>
      <c r="AA120" s="14"/>
    </row>
    <row r="121" spans="1:27" ht="15.75" x14ac:dyDescent="0.25">
      <c r="A121" s="264" t="s">
        <v>1466</v>
      </c>
      <c r="B121" s="265"/>
      <c r="C121" s="265"/>
      <c r="D121" s="265"/>
      <c r="E121" s="265"/>
      <c r="F121" s="265"/>
      <c r="G121" s="265"/>
      <c r="H121" s="265"/>
      <c r="I121" s="265"/>
      <c r="J121" s="291" t="s">
        <v>1467</v>
      </c>
      <c r="K121" s="291"/>
      <c r="L121" s="291"/>
      <c r="M121" s="291"/>
      <c r="N121" s="291"/>
      <c r="O121" s="291"/>
      <c r="P121" s="265" t="s">
        <v>1468</v>
      </c>
      <c r="Q121" s="259">
        <v>0</v>
      </c>
      <c r="R121" s="259"/>
      <c r="S121" s="260"/>
      <c r="T121" s="261" t="s">
        <v>69</v>
      </c>
      <c r="U121" s="262"/>
      <c r="V121" s="263"/>
      <c r="W121" s="14"/>
      <c r="X121" s="14"/>
      <c r="Y121" s="14"/>
      <c r="Z121" s="14"/>
      <c r="AA121" s="14"/>
    </row>
    <row r="122" spans="1:27" ht="15.75" x14ac:dyDescent="0.25">
      <c r="A122" s="246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66"/>
      <c r="T122" s="267"/>
      <c r="U122" s="268"/>
      <c r="V122" s="263"/>
      <c r="W122" s="14"/>
      <c r="X122" s="14"/>
      <c r="Y122" s="14"/>
      <c r="Z122" s="14"/>
      <c r="AA122" s="14"/>
    </row>
    <row r="123" spans="1:27" ht="15.75" x14ac:dyDescent="0.25">
      <c r="A123" s="246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66"/>
      <c r="T123" s="267"/>
      <c r="U123" s="268"/>
      <c r="V123" s="263"/>
      <c r="W123" s="14"/>
      <c r="X123" s="14"/>
      <c r="Y123" s="14"/>
      <c r="Z123" s="14"/>
      <c r="AA123" s="14"/>
    </row>
    <row r="124" spans="1:27" ht="15.75" x14ac:dyDescent="0.25">
      <c r="A124" s="246" t="s">
        <v>1469</v>
      </c>
      <c r="B124" s="246"/>
      <c r="C124" s="246"/>
      <c r="D124" s="246"/>
      <c r="E124" s="246"/>
      <c r="F124" s="246"/>
      <c r="G124" s="246"/>
      <c r="H124" s="246"/>
      <c r="I124" s="269"/>
      <c r="J124" s="270"/>
      <c r="K124" s="271"/>
      <c r="L124" s="271"/>
      <c r="M124" s="271"/>
      <c r="N124" s="271"/>
      <c r="O124" s="271"/>
      <c r="P124" s="272"/>
      <c r="Q124" s="285">
        <f>I110</f>
        <v>2.3647993952035895</v>
      </c>
      <c r="R124" s="285"/>
      <c r="S124" s="267" t="s">
        <v>69</v>
      </c>
      <c r="T124" s="14"/>
      <c r="U124" s="14"/>
      <c r="V124" s="14"/>
      <c r="W124" s="14"/>
      <c r="X124" s="14"/>
      <c r="Y124" s="14"/>
      <c r="Z124" s="14"/>
      <c r="AA124" s="14"/>
    </row>
    <row r="125" spans="1:27" ht="15.75" x14ac:dyDescent="0.25">
      <c r="A125" s="246"/>
      <c r="B125" s="246"/>
      <c r="C125" s="246"/>
      <c r="D125" s="246"/>
      <c r="E125" s="246"/>
      <c r="F125" s="246"/>
      <c r="G125" s="246"/>
      <c r="H125" s="246"/>
      <c r="I125" s="269"/>
      <c r="J125" s="270"/>
      <c r="K125" s="273"/>
      <c r="L125" s="273"/>
      <c r="M125" s="273"/>
      <c r="N125" s="273"/>
      <c r="O125" s="273"/>
      <c r="P125" s="246"/>
      <c r="Q125" s="274"/>
      <c r="R125" s="275"/>
      <c r="S125" s="267"/>
      <c r="T125" s="14"/>
      <c r="U125" s="14"/>
      <c r="V125" s="14"/>
      <c r="W125" s="14"/>
      <c r="X125" s="14"/>
      <c r="Y125" s="14"/>
      <c r="Z125" s="14"/>
      <c r="AA125" s="14"/>
    </row>
    <row r="126" spans="1:27" ht="15.75" x14ac:dyDescent="0.25">
      <c r="A126" s="246" t="s">
        <v>1470</v>
      </c>
      <c r="B126" s="246"/>
      <c r="C126" s="246"/>
      <c r="D126" s="246"/>
      <c r="E126" s="246"/>
      <c r="F126" s="246"/>
      <c r="G126" s="246"/>
      <c r="H126" s="246"/>
      <c r="I126" s="269"/>
      <c r="J126" s="270"/>
      <c r="K126" s="271"/>
      <c r="L126" s="271"/>
      <c r="M126" s="271"/>
      <c r="N126" s="271"/>
      <c r="O126" s="271"/>
      <c r="P126" s="272"/>
      <c r="Q126" s="285">
        <f>I111</f>
        <v>0</v>
      </c>
      <c r="R126" s="285"/>
      <c r="S126" s="267" t="s">
        <v>1471</v>
      </c>
      <c r="T126" s="14"/>
      <c r="U126" s="14"/>
      <c r="V126" s="14"/>
      <c r="W126" s="14"/>
      <c r="X126" s="14"/>
      <c r="Y126" s="14"/>
      <c r="Z126" s="14"/>
      <c r="AA126" s="14"/>
    </row>
    <row r="127" spans="1:27" ht="15.75" x14ac:dyDescent="0.25">
      <c r="A127" s="246"/>
      <c r="B127" s="246"/>
      <c r="C127" s="246"/>
      <c r="D127" s="246"/>
      <c r="E127" s="246"/>
      <c r="F127" s="246"/>
      <c r="G127" s="246"/>
      <c r="H127" s="246"/>
      <c r="I127" s="269"/>
      <c r="J127" s="270"/>
      <c r="K127" s="273"/>
      <c r="L127" s="273"/>
      <c r="M127" s="273"/>
      <c r="N127" s="273"/>
      <c r="O127" s="273"/>
      <c r="P127" s="246"/>
      <c r="Q127" s="275"/>
      <c r="R127" s="275"/>
      <c r="S127" s="276"/>
      <c r="T127" s="267"/>
      <c r="U127" s="14"/>
      <c r="V127" s="14"/>
      <c r="W127" s="14"/>
      <c r="X127" s="14"/>
      <c r="Y127" s="14"/>
      <c r="Z127" s="14"/>
      <c r="AA127" s="14"/>
    </row>
    <row r="128" spans="1:27" ht="15.75" x14ac:dyDescent="0.25">
      <c r="A128" s="246"/>
      <c r="B128" s="246"/>
      <c r="C128" s="246"/>
      <c r="D128" s="246"/>
      <c r="E128" s="246"/>
      <c r="F128" s="246"/>
      <c r="G128" s="246"/>
      <c r="H128" s="246"/>
      <c r="I128" s="269"/>
      <c r="J128" s="270"/>
      <c r="K128" s="273"/>
      <c r="L128" s="273"/>
      <c r="M128" s="273"/>
      <c r="N128" s="273"/>
      <c r="O128" s="273"/>
      <c r="P128" s="246"/>
      <c r="Q128" s="275"/>
      <c r="R128" s="275"/>
      <c r="S128" s="276"/>
      <c r="T128" s="267"/>
      <c r="U128" s="14"/>
      <c r="V128" s="14"/>
      <c r="W128" s="14"/>
      <c r="X128" s="14"/>
      <c r="Y128" s="14"/>
      <c r="Z128" s="14"/>
      <c r="AA128" s="14"/>
    </row>
    <row r="129" spans="1:27" ht="15.75" x14ac:dyDescent="0.25">
      <c r="A129" s="246" t="s">
        <v>1472</v>
      </c>
      <c r="B129" s="246"/>
      <c r="C129" s="246"/>
      <c r="D129" s="246"/>
      <c r="E129" s="246"/>
      <c r="F129" s="246"/>
      <c r="G129" s="246"/>
      <c r="H129" s="246"/>
      <c r="I129" s="246"/>
      <c r="J129" s="277"/>
      <c r="K129" s="278" t="s">
        <v>1473</v>
      </c>
      <c r="L129" s="278"/>
      <c r="M129" s="278"/>
      <c r="N129" s="278"/>
      <c r="O129" s="277"/>
      <c r="P129" s="279"/>
      <c r="Q129" s="286" t="str">
        <f>Q106</f>
        <v>/Яскун С.Г.  /</v>
      </c>
      <c r="R129" s="286"/>
      <c r="S129" s="280"/>
      <c r="T129" s="280"/>
      <c r="U129" s="14"/>
      <c r="V129" s="14"/>
      <c r="W129" s="14"/>
      <c r="X129" s="14"/>
      <c r="Y129" s="14"/>
      <c r="Z129" s="14"/>
      <c r="AA129" s="14"/>
    </row>
    <row r="130" spans="1:27" ht="15.75" x14ac:dyDescent="0.25">
      <c r="A130" s="270"/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81"/>
      <c r="T130" s="270"/>
      <c r="U130" s="14"/>
      <c r="V130" s="14"/>
      <c r="W130" s="14"/>
      <c r="X130" s="14"/>
      <c r="Y130" s="14"/>
      <c r="Z130" s="14"/>
      <c r="AA130" s="14"/>
    </row>
  </sheetData>
  <mergeCells count="54">
    <mergeCell ref="W21:X22"/>
    <mergeCell ref="Y21:Y22"/>
    <mergeCell ref="D22:L22"/>
    <mergeCell ref="M22:V22"/>
    <mergeCell ref="A99:C101"/>
    <mergeCell ref="D99:E99"/>
    <mergeCell ref="F99:G99"/>
    <mergeCell ref="H99:I99"/>
    <mergeCell ref="J99:K99"/>
    <mergeCell ref="L99:M99"/>
    <mergeCell ref="N99:O99"/>
    <mergeCell ref="P99:Q99"/>
    <mergeCell ref="R99:T99"/>
    <mergeCell ref="U99:V99"/>
    <mergeCell ref="D100:E100"/>
    <mergeCell ref="F100:G100"/>
    <mergeCell ref="H100:I100"/>
    <mergeCell ref="J100:K100"/>
    <mergeCell ref="L100:M100"/>
    <mergeCell ref="N100:O100"/>
    <mergeCell ref="P100:Q100"/>
    <mergeCell ref="R100:T100"/>
    <mergeCell ref="U100:V100"/>
    <mergeCell ref="D101:E101"/>
    <mergeCell ref="F101:G101"/>
    <mergeCell ref="H101:I101"/>
    <mergeCell ref="J101:K101"/>
    <mergeCell ref="L101:M101"/>
    <mergeCell ref="N101:O101"/>
    <mergeCell ref="P101:Q101"/>
    <mergeCell ref="R101:T101"/>
    <mergeCell ref="U101:V101"/>
    <mergeCell ref="G103:H103"/>
    <mergeCell ref="J103:K103"/>
    <mergeCell ref="S103:T107"/>
    <mergeCell ref="V103:Y109"/>
    <mergeCell ref="I104:J104"/>
    <mergeCell ref="I105:J105"/>
    <mergeCell ref="G106:H106"/>
    <mergeCell ref="J106:K106"/>
    <mergeCell ref="Q106:R106"/>
    <mergeCell ref="I108:J108"/>
    <mergeCell ref="I109:J109"/>
    <mergeCell ref="D110:F110"/>
    <mergeCell ref="I110:J110"/>
    <mergeCell ref="Q110:R110"/>
    <mergeCell ref="Q126:R126"/>
    <mergeCell ref="Q129:R129"/>
    <mergeCell ref="D111:F111"/>
    <mergeCell ref="I111:J111"/>
    <mergeCell ref="A114:T114"/>
    <mergeCell ref="A116:T119"/>
    <mergeCell ref="J121:O121"/>
    <mergeCell ref="Q124:R124"/>
  </mergeCells>
  <dataValidations count="2">
    <dataValidation type="decimal" allowBlank="1" showInputMessage="1" showErrorMessage="1" error="М1 не больше 200 тонн в сутки" sqref="C112:C113 C108">
      <formula1>0</formula1>
      <formula2>1500</formula2>
    </dataValidation>
    <dataValidation type="decimal" allowBlank="1" showInputMessage="1" showErrorMessage="1" error="Т2 Диапазон от 20 до 60 градусов" sqref="H112:H113">
      <formula1>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Шлиссельбургский 36 к.2 </vt:lpstr>
      <vt:lpstr>Ленинский 115 к.2</vt:lpstr>
      <vt:lpstr>Турбинная 7</vt:lpstr>
      <vt:lpstr>Оборонная 22 итп 1</vt:lpstr>
      <vt:lpstr>Оборонная 22 итп 2</vt:lpstr>
      <vt:lpstr>Тамбовская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Анатольевна</dc:creator>
  <cp:lastModifiedBy>Dmitriy</cp:lastModifiedBy>
  <dcterms:created xsi:type="dcterms:W3CDTF">2017-08-07T08:16:52Z</dcterms:created>
  <dcterms:modified xsi:type="dcterms:W3CDTF">2018-07-04T12:48:39Z</dcterms:modified>
</cp:coreProperties>
</file>