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2570" windowHeight="8955" firstSheet="2" activeTab="6"/>
  </bookViews>
  <sheets>
    <sheet name="Образец" sheetId="1" r:id="rId1"/>
    <sheet name="Диа -Образец" sheetId="2" r:id="rId2"/>
    <sheet name="Льв 19к2 - 230732" sheetId="3" r:id="rId3"/>
    <sheet name="Льв 21к2 - 230732" sheetId="4" r:id="rId4"/>
    <sheet name="Льв 27к2 - 230732" sheetId="5" r:id="rId5"/>
    <sheet name="Льв. 27 - 230732" sheetId="6" r:id="rId6"/>
    <sheet name="Льв 1-" sheetId="7" r:id="rId7"/>
  </sheets>
  <definedNames>
    <definedName name="_xlnm.Print_Area" localSheetId="6">'Льв 1-'!$A$1:$CM$32</definedName>
  </definedNames>
  <calcPr fullCalcOnLoad="1"/>
</workbook>
</file>

<file path=xl/sharedStrings.xml><?xml version="1.0" encoding="utf-8"?>
<sst xmlns="http://schemas.openxmlformats.org/spreadsheetml/2006/main" count="831" uniqueCount="114">
  <si>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</si>
  <si>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</si>
  <si>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</si>
  <si>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</si>
  <si>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</si>
  <si>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</si>
  <si>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</si>
  <si>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</si>
  <si>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Ноябрь</t>
  </si>
  <si>
    <t>Декабрь</t>
  </si>
  <si>
    <t>Месяц</t>
  </si>
  <si>
    <t>Дата снятия данных</t>
  </si>
  <si>
    <t xml:space="preserve">К/о, т/ц, ГРЩ </t>
  </si>
  <si>
    <t>Предыдушие показания</t>
  </si>
  <si>
    <t>Последние показания</t>
  </si>
  <si>
    <t>Расход</t>
  </si>
  <si>
    <t xml:space="preserve">а/о, т/ц, ГРЩ </t>
  </si>
  <si>
    <t>ТСЖ пом. 8-Н</t>
  </si>
  <si>
    <t>0232978 (д)</t>
  </si>
  <si>
    <t>0232978(н)</t>
  </si>
  <si>
    <t>0239027(д)</t>
  </si>
  <si>
    <t>0239027(н)</t>
  </si>
  <si>
    <t>Октябрь</t>
  </si>
  <si>
    <t>Диспетчерская</t>
  </si>
  <si>
    <t>Сентябрь</t>
  </si>
  <si>
    <t>ХВС</t>
  </si>
  <si>
    <t>ГВС</t>
  </si>
  <si>
    <t>08033392 (х/б В/У 1)</t>
  </si>
  <si>
    <t>08032768 (пож. В/У 1)</t>
  </si>
  <si>
    <t>08053595 (пож. В/У 2)</t>
  </si>
  <si>
    <t>08030406 (х/б В/У 2)</t>
  </si>
  <si>
    <t>007597 (х/б)</t>
  </si>
  <si>
    <t>007828 (пож.)</t>
  </si>
  <si>
    <t>3766756</t>
  </si>
  <si>
    <t>077436644</t>
  </si>
  <si>
    <t>Ком. помещения</t>
  </si>
  <si>
    <t>18453056</t>
  </si>
  <si>
    <t>08051931 (пож. В/У 1)</t>
  </si>
  <si>
    <t>3128428 (Х/Б В/У 1)</t>
  </si>
  <si>
    <t>23787-08 (пож. В/У 2)</t>
  </si>
  <si>
    <t>2582608 (Х/Б В/У 1)</t>
  </si>
  <si>
    <t>102120</t>
  </si>
  <si>
    <t>ЭЛЕКТРО</t>
  </si>
  <si>
    <t>001257810(д)</t>
  </si>
  <si>
    <t>001257810(н)</t>
  </si>
  <si>
    <r>
      <t>0011</t>
    </r>
    <r>
      <rPr>
        <sz val="16"/>
        <rFont val="Arial Cyr"/>
        <family val="0"/>
      </rPr>
      <t>34</t>
    </r>
    <r>
      <rPr>
        <sz val="10"/>
        <rFont val="Arial Cyr"/>
        <family val="0"/>
      </rPr>
      <t>410(д)</t>
    </r>
  </si>
  <si>
    <r>
      <t>0011</t>
    </r>
    <r>
      <rPr>
        <sz val="16"/>
        <rFont val="Arial Cyr"/>
        <family val="0"/>
      </rPr>
      <t>36</t>
    </r>
    <r>
      <rPr>
        <sz val="10"/>
        <rFont val="Arial Cyr"/>
        <family val="0"/>
      </rPr>
      <t>410(д)</t>
    </r>
  </si>
  <si>
    <r>
      <t>0011</t>
    </r>
    <r>
      <rPr>
        <sz val="16"/>
        <rFont val="Arial Cyr"/>
        <family val="0"/>
      </rPr>
      <t>34</t>
    </r>
    <r>
      <rPr>
        <sz val="10"/>
        <rFont val="Arial Cyr"/>
        <family val="0"/>
      </rPr>
      <t>410(н)</t>
    </r>
  </si>
  <si>
    <r>
      <t>0011</t>
    </r>
    <r>
      <rPr>
        <sz val="16"/>
        <rFont val="Arial Cyr"/>
        <family val="0"/>
      </rPr>
      <t>36</t>
    </r>
    <r>
      <rPr>
        <sz val="10"/>
        <rFont val="Arial Cyr"/>
        <family val="0"/>
      </rPr>
      <t>410(н)</t>
    </r>
  </si>
  <si>
    <t>000749510(д)</t>
  </si>
  <si>
    <t>000749510(н)</t>
  </si>
  <si>
    <t>023006809(д)</t>
  </si>
  <si>
    <t>023006809(н)</t>
  </si>
  <si>
    <t>000672009(д)</t>
  </si>
  <si>
    <t>000672009(н)</t>
  </si>
  <si>
    <r>
      <t>0229</t>
    </r>
    <r>
      <rPr>
        <sz val="16"/>
        <rFont val="Arial Cyr"/>
        <family val="0"/>
      </rPr>
      <t>77</t>
    </r>
    <r>
      <rPr>
        <sz val="10"/>
        <rFont val="Arial Cyr"/>
        <family val="0"/>
      </rPr>
      <t>609(д)</t>
    </r>
  </si>
  <si>
    <r>
      <t>0229</t>
    </r>
    <r>
      <rPr>
        <sz val="16"/>
        <rFont val="Arial Cyr"/>
        <family val="0"/>
      </rPr>
      <t>77</t>
    </r>
    <r>
      <rPr>
        <sz val="10"/>
        <rFont val="Arial Cyr"/>
        <family val="0"/>
      </rPr>
      <t>609(н)</t>
    </r>
  </si>
  <si>
    <r>
      <t>0343</t>
    </r>
    <r>
      <rPr>
        <sz val="16"/>
        <rFont val="Arial Cyr"/>
        <family val="0"/>
      </rPr>
      <t>17</t>
    </r>
    <r>
      <rPr>
        <sz val="10"/>
        <rFont val="Arial Cyr"/>
        <family val="0"/>
      </rPr>
      <t>609(д)</t>
    </r>
  </si>
  <si>
    <r>
      <t>0343</t>
    </r>
    <r>
      <rPr>
        <sz val="16"/>
        <rFont val="Arial Cyr"/>
        <family val="0"/>
      </rPr>
      <t>17</t>
    </r>
    <r>
      <rPr>
        <sz val="10"/>
        <rFont val="Arial Cyr"/>
        <family val="0"/>
      </rPr>
      <t>609(н)</t>
    </r>
  </si>
  <si>
    <t>034372608(д)</t>
  </si>
  <si>
    <t>034387908(д)</t>
  </si>
  <si>
    <t>034387908(н)</t>
  </si>
  <si>
    <t>034372608(н)</t>
  </si>
  <si>
    <t>023460108(д)</t>
  </si>
  <si>
    <t>023460108(н)</t>
  </si>
  <si>
    <t>034094408(д)</t>
  </si>
  <si>
    <t>034094408(н)</t>
  </si>
  <si>
    <t>05284682(д)</t>
  </si>
  <si>
    <t>05284682(н)</t>
  </si>
  <si>
    <t>05283835(д)</t>
  </si>
  <si>
    <t>05283835(н)</t>
  </si>
  <si>
    <t>000545509(д)</t>
  </si>
  <si>
    <t>000545509(н)</t>
  </si>
  <si>
    <t>000541909(д)</t>
  </si>
  <si>
    <t>000549209(д)</t>
  </si>
  <si>
    <t>000549209(н)</t>
  </si>
  <si>
    <t>Лит. А</t>
  </si>
  <si>
    <t>Лит. Б</t>
  </si>
  <si>
    <t>004753808(д)</t>
  </si>
  <si>
    <t>004753808(н)</t>
  </si>
  <si>
    <t>025300108(д)</t>
  </si>
  <si>
    <t>025300108(н)</t>
  </si>
  <si>
    <t>020270308(д)</t>
  </si>
  <si>
    <t>020270308(н)</t>
  </si>
  <si>
    <t>12042213(д)</t>
  </si>
  <si>
    <t>12042213(н)</t>
  </si>
  <si>
    <t>12129813(д)</t>
  </si>
  <si>
    <t>12129813(н)</t>
  </si>
  <si>
    <t>Встройка А</t>
  </si>
  <si>
    <t>Встройка Б</t>
  </si>
  <si>
    <t>044622111(д)</t>
  </si>
  <si>
    <t>044622111(н)</t>
  </si>
  <si>
    <t>Львовская 19/2</t>
  </si>
  <si>
    <t>Львовская 21/2</t>
  </si>
  <si>
    <t>Львовская 27/2</t>
  </si>
  <si>
    <t>Львовская 27</t>
  </si>
  <si>
    <t>000541909(н)</t>
  </si>
  <si>
    <t>Львовская 1</t>
  </si>
  <si>
    <t>Номера счетчиков</t>
  </si>
  <si>
    <t>Сумма</t>
  </si>
  <si>
    <t>6100113(д)</t>
  </si>
  <si>
    <t>6100113(н)</t>
  </si>
  <si>
    <t>8049613(д)</t>
  </si>
  <si>
    <t>8049613(н)</t>
  </si>
  <si>
    <t>795113(д)</t>
  </si>
  <si>
    <t>795113(н)</t>
  </si>
  <si>
    <t>6740213(д)</t>
  </si>
  <si>
    <t>6740213(н)</t>
  </si>
  <si>
    <t>5646013 (1тариф)</t>
  </si>
  <si>
    <t>8069813 (1тариф)</t>
  </si>
  <si>
    <t>318613 (1тариф)</t>
  </si>
  <si>
    <t>6360890 (пож)</t>
  </si>
  <si>
    <t>1210047107 (х/б)</t>
  </si>
  <si>
    <t>1310021605 - рабочий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</si>
</sst>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0_ ;\-0\ "/>
    <numFmt numFmtId="174" formatCode="#,##0.00&quot;р.&quot;"/>
    <numFmt numFmtId="175" formatCode="#,##0.0"/>
    <numFmt numFmtId="176" formatCode="[$-FC19]d\ mmmm\ yyyy\ &quot;г.&quot;"/>
    <numFmt numFmtId="177" formatCode="[$-419]mmmm\ yyyy;@"/>
    <numFmt numFmtId="178" formatCode="[$-419]mmmm;@"/>
    <numFmt numFmtId="179" formatCode="mmm/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0">
    <font>
      <sz val="10"/>
      <name val="Arial Cyr"/>
      <family val="0"/>
    </font>
    <font>
      <sz val="14"/>
      <name val="Arial Cyr"/>
      <family val="2"/>
    </font>
    <font>
      <b/>
      <sz val="20"/>
      <name val="Arial Cyr"/>
      <family val="2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wrapText="1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175" fontId="0" fillId="32" borderId="12" xfId="0" applyNumberFormat="1" applyFill="1" applyBorder="1" applyAlignment="1">
      <alignment horizontal="center" vertical="center"/>
    </xf>
    <xf numFmtId="175" fontId="0" fillId="32" borderId="12" xfId="0" applyNumberFormat="1" applyFill="1" applyBorder="1" applyAlignment="1" quotePrefix="1">
      <alignment horizontal="center" vertical="center"/>
    </xf>
    <xf numFmtId="0" fontId="0" fillId="32" borderId="13" xfId="0" applyFill="1" applyBorder="1" applyAlignment="1">
      <alignment horizontal="center" vertical="center" wrapText="1"/>
    </xf>
    <xf numFmtId="175" fontId="0" fillId="32" borderId="10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>
      <alignment horizontal="center" vertical="center"/>
    </xf>
    <xf numFmtId="175" fontId="0" fillId="33" borderId="12" xfId="0" applyNumberFormat="1" applyFill="1" applyBorder="1" applyAlignment="1" quotePrefix="1">
      <alignment horizontal="center" vertical="center"/>
    </xf>
    <xf numFmtId="175" fontId="0" fillId="33" borderId="12" xfId="0" applyNumberFormat="1" applyFill="1" applyBorder="1" applyAlignment="1">
      <alignment horizontal="center" vertical="center"/>
    </xf>
    <xf numFmtId="175" fontId="0" fillId="33" borderId="10" xfId="0" applyNumberFormat="1" applyFill="1" applyBorder="1" applyAlignment="1" quotePrefix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175" fontId="0" fillId="32" borderId="14" xfId="0" applyNumberFormat="1" applyFill="1" applyBorder="1" applyAlignment="1">
      <alignment horizontal="center" vertical="center"/>
    </xf>
    <xf numFmtId="175" fontId="0" fillId="33" borderId="14" xfId="0" applyNumberForma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175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175" fontId="0" fillId="32" borderId="11" xfId="0" applyNumberFormat="1" applyFill="1" applyBorder="1" applyAlignment="1">
      <alignment horizontal="center" vertical="center"/>
    </xf>
    <xf numFmtId="175" fontId="3" fillId="33" borderId="14" xfId="0" applyNumberFormat="1" applyFont="1" applyFill="1" applyBorder="1" applyAlignment="1">
      <alignment horizontal="center" vertical="center"/>
    </xf>
    <xf numFmtId="175" fontId="3" fillId="33" borderId="10" xfId="0" applyNumberFormat="1" applyFont="1" applyFill="1" applyBorder="1" applyAlignment="1" quotePrefix="1">
      <alignment horizontal="center" vertical="center"/>
    </xf>
    <xf numFmtId="175" fontId="3" fillId="33" borderId="10" xfId="0" applyNumberFormat="1" applyFon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175" fontId="0" fillId="32" borderId="17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 vertical="center" wrapText="1"/>
    </xf>
    <xf numFmtId="175" fontId="0" fillId="32" borderId="21" xfId="0" applyNumberFormat="1" applyFill="1" applyBorder="1" applyAlignment="1">
      <alignment horizontal="center" vertical="center"/>
    </xf>
    <xf numFmtId="175" fontId="0" fillId="32" borderId="22" xfId="0" applyNumberFormat="1" applyFill="1" applyBorder="1" applyAlignment="1">
      <alignment horizontal="center" vertical="center"/>
    </xf>
    <xf numFmtId="175" fontId="0" fillId="32" borderId="23" xfId="0" applyNumberFormat="1" applyFill="1" applyBorder="1" applyAlignment="1">
      <alignment horizontal="center" vertical="center"/>
    </xf>
    <xf numFmtId="175" fontId="0" fillId="32" borderId="24" xfId="0" applyNumberFormat="1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 wrapText="1"/>
    </xf>
    <xf numFmtId="175" fontId="0" fillId="32" borderId="16" xfId="0" applyNumberForma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 wrapText="1"/>
    </xf>
    <xf numFmtId="49" fontId="0" fillId="32" borderId="14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75" fontId="0" fillId="32" borderId="22" xfId="0" applyNumberFormat="1" applyFont="1" applyFill="1" applyBorder="1" applyAlignment="1">
      <alignment horizontal="center" vertical="center"/>
    </xf>
    <xf numFmtId="175" fontId="0" fillId="33" borderId="17" xfId="0" applyNumberFormat="1" applyFont="1" applyFill="1" applyBorder="1" applyAlignment="1">
      <alignment horizontal="center" vertical="center"/>
    </xf>
    <xf numFmtId="175" fontId="0" fillId="32" borderId="21" xfId="0" applyNumberFormat="1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 vertical="center"/>
    </xf>
    <xf numFmtId="175" fontId="0" fillId="32" borderId="23" xfId="0" applyNumberFormat="1" applyFont="1" applyFill="1" applyBorder="1" applyAlignment="1">
      <alignment horizontal="center" vertical="center"/>
    </xf>
    <xf numFmtId="175" fontId="0" fillId="33" borderId="12" xfId="0" applyNumberFormat="1" applyFont="1" applyFill="1" applyBorder="1" applyAlignment="1">
      <alignment horizontal="center" vertical="center"/>
    </xf>
    <xf numFmtId="175" fontId="0" fillId="32" borderId="24" xfId="0" applyNumberFormat="1" applyFont="1" applyFill="1" applyBorder="1" applyAlignment="1">
      <alignment horizontal="center" vertical="center"/>
    </xf>
    <xf numFmtId="175" fontId="0" fillId="33" borderId="10" xfId="0" applyNumberFormat="1" applyFont="1" applyFill="1" applyBorder="1" applyAlignment="1">
      <alignment horizontal="center" vertical="center"/>
    </xf>
    <xf numFmtId="175" fontId="0" fillId="32" borderId="23" xfId="0" applyNumberFormat="1" applyFont="1" applyFill="1" applyBorder="1" applyAlignment="1" quotePrefix="1">
      <alignment horizontal="center" vertical="center"/>
    </xf>
    <xf numFmtId="175" fontId="0" fillId="33" borderId="12" xfId="0" applyNumberFormat="1" applyFont="1" applyFill="1" applyBorder="1" applyAlignment="1" quotePrefix="1">
      <alignment horizontal="center" vertical="center"/>
    </xf>
    <xf numFmtId="175" fontId="0" fillId="33" borderId="10" xfId="0" applyNumberFormat="1" applyFont="1" applyFill="1" applyBorder="1" applyAlignment="1" quotePrefix="1">
      <alignment horizontal="center" vertical="center"/>
    </xf>
    <xf numFmtId="175" fontId="0" fillId="32" borderId="31" xfId="0" applyNumberFormat="1" applyFont="1" applyFill="1" applyBorder="1" applyAlignment="1">
      <alignment horizontal="center" vertical="center"/>
    </xf>
    <xf numFmtId="175" fontId="0" fillId="32" borderId="32" xfId="0" applyNumberFormat="1" applyFont="1" applyFill="1" applyBorder="1" applyAlignment="1">
      <alignment horizontal="center" vertical="center"/>
    </xf>
    <xf numFmtId="175" fontId="0" fillId="35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75" fontId="0" fillId="32" borderId="10" xfId="0" applyNumberFormat="1" applyFill="1" applyBorder="1" applyAlignment="1" quotePrefix="1">
      <alignment horizontal="center" vertical="center"/>
    </xf>
    <xf numFmtId="0" fontId="11" fillId="32" borderId="10" xfId="0" applyFont="1" applyFill="1" applyBorder="1" applyAlignment="1">
      <alignment horizontal="center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 quotePrefix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0" fillId="32" borderId="33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175" fontId="0" fillId="32" borderId="34" xfId="0" applyNumberFormat="1" applyFill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4" fontId="0" fillId="37" borderId="11" xfId="0" applyNumberFormat="1" applyFill="1" applyBorder="1" applyAlignment="1">
      <alignment horizontal="center" vertical="center"/>
    </xf>
    <xf numFmtId="0" fontId="0" fillId="37" borderId="36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175" fontId="7" fillId="32" borderId="11" xfId="0" applyNumberFormat="1" applyFont="1" applyFill="1" applyBorder="1" applyAlignment="1">
      <alignment vertical="center"/>
    </xf>
    <xf numFmtId="175" fontId="0" fillId="0" borderId="36" xfId="0" applyNumberFormat="1" applyBorder="1" applyAlignment="1">
      <alignment vertical="center"/>
    </xf>
    <xf numFmtId="175" fontId="0" fillId="0" borderId="12" xfId="0" applyNumberFormat="1" applyBorder="1" applyAlignment="1">
      <alignment vertical="center"/>
    </xf>
    <xf numFmtId="175" fontId="7" fillId="4" borderId="10" xfId="0" applyNumberFormat="1" applyFont="1" applyFill="1" applyBorder="1" applyAlignment="1">
      <alignment vertical="center"/>
    </xf>
    <xf numFmtId="175" fontId="0" fillId="4" borderId="10" xfId="0" applyNumberForma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4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9" fillId="4" borderId="11" xfId="0" applyFont="1" applyFill="1" applyBorder="1" applyAlignment="1">
      <alignment horizontal="right" vertical="center"/>
    </xf>
    <xf numFmtId="0" fontId="9" fillId="4" borderId="36" xfId="0" applyFont="1" applyFill="1" applyBorder="1" applyAlignment="1">
      <alignment horizontal="right" vertical="center"/>
    </xf>
    <xf numFmtId="0" fontId="9" fillId="4" borderId="12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4" fontId="0" fillId="37" borderId="32" xfId="0" applyNumberFormat="1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14" fontId="0" fillId="37" borderId="36" xfId="0" applyNumberFormat="1" applyFill="1" applyBorder="1" applyAlignment="1">
      <alignment horizontal="center" vertical="center"/>
    </xf>
    <xf numFmtId="175" fontId="7" fillId="32" borderId="32" xfId="0" applyNumberFormat="1" applyFont="1" applyFill="1" applyBorder="1" applyAlignment="1">
      <alignment vertical="center"/>
    </xf>
    <xf numFmtId="175" fontId="0" fillId="0" borderId="31" xfId="0" applyNumberFormat="1" applyBorder="1" applyAlignment="1">
      <alignment vertical="center"/>
    </xf>
    <xf numFmtId="175" fontId="7" fillId="32" borderId="36" xfId="0" applyNumberFormat="1" applyFont="1" applyFill="1" applyBorder="1" applyAlignment="1">
      <alignment vertical="center"/>
    </xf>
    <xf numFmtId="175" fontId="7" fillId="32" borderId="37" xfId="0" applyNumberFormat="1" applyFont="1" applyFill="1" applyBorder="1" applyAlignment="1">
      <alignment vertical="center"/>
    </xf>
    <xf numFmtId="175" fontId="0" fillId="0" borderId="26" xfId="0" applyNumberFormat="1" applyBorder="1" applyAlignment="1">
      <alignment vertical="center"/>
    </xf>
    <xf numFmtId="175" fontId="0" fillId="0" borderId="38" xfId="0" applyNumberFormat="1" applyBorder="1" applyAlignment="1">
      <alignment vertical="center"/>
    </xf>
    <xf numFmtId="175" fontId="7" fillId="32" borderId="26" xfId="0" applyNumberFormat="1" applyFont="1" applyFill="1" applyBorder="1" applyAlignment="1">
      <alignment vertical="center"/>
    </xf>
    <xf numFmtId="175" fontId="7" fillId="4" borderId="11" xfId="0" applyNumberFormat="1" applyFont="1" applyFill="1" applyBorder="1" applyAlignment="1">
      <alignment vertical="center"/>
    </xf>
    <xf numFmtId="175" fontId="0" fillId="4" borderId="36" xfId="0" applyNumberFormat="1" applyFill="1" applyBorder="1" applyAlignment="1">
      <alignment vertical="center"/>
    </xf>
    <xf numFmtId="175" fontId="0" fillId="4" borderId="12" xfId="0" applyNumberFormat="1" applyFill="1" applyBorder="1" applyAlignment="1">
      <alignment vertical="center"/>
    </xf>
    <xf numFmtId="4" fontId="0" fillId="32" borderId="13" xfId="0" applyNumberFormat="1" applyFill="1" applyBorder="1" applyAlignment="1">
      <alignment horizontal="center" vertical="center"/>
    </xf>
    <xf numFmtId="4" fontId="0" fillId="32" borderId="34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 электроэнергии по данным электросчетчиков по        ул. Турбинной дом 7 - за 2015-2016 гг.</a:t>
            </a:r>
          </a:p>
        </c:rich>
      </c:tx>
      <c:layout>
        <c:manualLayout>
          <c:xMode val="factor"/>
          <c:yMode val="factor"/>
          <c:x val="0.055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825"/>
          <c:w val="0.81725"/>
          <c:h val="0.7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Образец!$C$1:$AF$1</c:f>
              <c:strCache>
                <c:ptCount val="30"/>
                <c:pt idx="0">
                  <c:v>Октябрь</c:v>
                </c:pt>
                <c:pt idx="3">
                  <c:v>Ноябрь</c:v>
                </c:pt>
                <c:pt idx="6">
                  <c:v>Декабрь</c:v>
                </c:pt>
                <c:pt idx="9">
                  <c:v>Январь</c:v>
                </c:pt>
                <c:pt idx="12">
                  <c:v>Февраль</c:v>
                </c:pt>
                <c:pt idx="15">
                  <c:v>Март</c:v>
                </c:pt>
                <c:pt idx="18">
                  <c:v>Апрель</c:v>
                </c:pt>
                <c:pt idx="21">
                  <c:v>Май</c:v>
                </c:pt>
                <c:pt idx="24">
                  <c:v>Июнь</c:v>
                </c:pt>
                <c:pt idx="27">
                  <c:v>Июль</c:v>
                </c:pt>
              </c:strCache>
            </c:strRef>
          </c:cat>
          <c:val>
            <c:numRef>
              <c:f>Образец!$C$9:$AF$9</c:f>
              <c:numCache>
                <c:ptCount val="30"/>
                <c:pt idx="0">
                  <c:v>1848</c:v>
                </c:pt>
                <c:pt idx="3">
                  <c:v>2318</c:v>
                </c:pt>
                <c:pt idx="6">
                  <c:v>2560</c:v>
                </c:pt>
                <c:pt idx="9">
                  <c:v>2441</c:v>
                </c:pt>
                <c:pt idx="12">
                  <c:v>2425</c:v>
                </c:pt>
                <c:pt idx="15">
                  <c:v>2087</c:v>
                </c:pt>
                <c:pt idx="18">
                  <c:v>1943</c:v>
                </c:pt>
                <c:pt idx="21">
                  <c:v>1501</c:v>
                </c:pt>
                <c:pt idx="24">
                  <c:v>794</c:v>
                </c:pt>
                <c:pt idx="27">
                  <c:v>820</c:v>
                </c:pt>
              </c:numCache>
            </c:numRef>
          </c:val>
        </c:ser>
        <c:axId val="50935721"/>
        <c:axId val="55768306"/>
      </c:barChart>
      <c:catAx>
        <c:axId val="50935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Месяцы</a:t>
                </a:r>
              </a:p>
            </c:rich>
          </c:tx>
          <c:layout>
            <c:manualLayout>
              <c:xMode val="factor"/>
              <c:yMode val="factor"/>
              <c:x val="-0.02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68306"/>
        <c:crosses val="autoZero"/>
        <c:auto val="1"/>
        <c:lblOffset val="100"/>
        <c:tickLblSkip val="1"/>
        <c:noMultiLvlLbl val="0"/>
      </c:catAx>
      <c:valAx>
        <c:axId val="55768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Расход эл.энергии, кВт*ч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3572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zoomScale="75" zoomScaleNormal="75" zoomScalePageLayoutView="0" workbookViewId="0" topLeftCell="A1">
      <selection activeCell="G6" sqref="G6"/>
    </sheetView>
  </sheetViews>
  <sheetFormatPr defaultColWidth="9.00390625" defaultRowHeight="12.75"/>
  <cols>
    <col min="1" max="2" width="20.00390625" style="0" customWidth="1"/>
    <col min="3" max="3" width="14.375" style="0" customWidth="1"/>
    <col min="4" max="4" width="11.625" style="0" customWidth="1"/>
    <col min="5" max="5" width="15.00390625" style="0" customWidth="1"/>
    <col min="6" max="6" width="14.25390625" style="0" customWidth="1"/>
    <col min="7" max="7" width="15.875" style="0" customWidth="1"/>
    <col min="8" max="8" width="12.75390625" style="0" customWidth="1"/>
    <col min="9" max="9" width="13.00390625" style="0" customWidth="1"/>
    <col min="10" max="10" width="13.25390625" style="0" customWidth="1"/>
    <col min="11" max="11" width="14.75390625" style="0" bestFit="1" customWidth="1"/>
    <col min="12" max="12" width="15.625" style="0" customWidth="1"/>
    <col min="13" max="13" width="16.625" style="0" customWidth="1"/>
    <col min="14" max="14" width="12.125" style="0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customWidth="1"/>
    <col min="19" max="19" width="14.125" style="0" customWidth="1"/>
    <col min="20" max="20" width="15.00390625" style="0" customWidth="1"/>
    <col min="21" max="21" width="15.875" style="0" customWidth="1"/>
    <col min="22" max="22" width="14.375" style="0" customWidth="1"/>
    <col min="23" max="23" width="14.125" style="0" customWidth="1"/>
    <col min="24" max="24" width="13.25390625" style="0" customWidth="1"/>
    <col min="25" max="25" width="13.125" style="0" customWidth="1"/>
    <col min="26" max="26" width="13.00390625" style="0" customWidth="1"/>
    <col min="27" max="27" width="13.875" style="0" customWidth="1"/>
    <col min="28" max="28" width="14.875" style="0" customWidth="1"/>
    <col min="29" max="30" width="14.375" style="0" customWidth="1"/>
    <col min="31" max="31" width="14.75390625" style="0" customWidth="1"/>
    <col min="32" max="32" width="12.75390625" style="0" customWidth="1"/>
    <col min="33" max="33" width="14.125" style="0" customWidth="1"/>
    <col min="34" max="34" width="13.875" style="0" customWidth="1"/>
    <col min="35" max="35" width="12.75390625" style="0" customWidth="1"/>
  </cols>
  <sheetData>
    <row r="1" spans="1:35" s="24" customFormat="1" ht="52.5" customHeight="1">
      <c r="A1" s="24" t="s">
        <v>10</v>
      </c>
      <c r="C1" s="140" t="s">
        <v>22</v>
      </c>
      <c r="D1" s="141"/>
      <c r="E1" s="142"/>
      <c r="F1" s="140" t="s">
        <v>8</v>
      </c>
      <c r="G1" s="141"/>
      <c r="H1" s="142"/>
      <c r="I1" s="140" t="s">
        <v>9</v>
      </c>
      <c r="J1" s="141"/>
      <c r="K1" s="142"/>
      <c r="L1" s="140" t="s">
        <v>0</v>
      </c>
      <c r="M1" s="141"/>
      <c r="N1" s="142"/>
      <c r="O1" s="140" t="s">
        <v>1</v>
      </c>
      <c r="P1" s="141"/>
      <c r="Q1" s="142"/>
      <c r="R1" s="140" t="s">
        <v>2</v>
      </c>
      <c r="S1" s="141"/>
      <c r="T1" s="142"/>
      <c r="U1" s="140" t="s">
        <v>3</v>
      </c>
      <c r="V1" s="141"/>
      <c r="W1" s="142"/>
      <c r="X1" s="140" t="s">
        <v>4</v>
      </c>
      <c r="Y1" s="141"/>
      <c r="Z1" s="142"/>
      <c r="AA1" s="140" t="s">
        <v>5</v>
      </c>
      <c r="AB1" s="141"/>
      <c r="AC1" s="142"/>
      <c r="AD1" s="140" t="s">
        <v>6</v>
      </c>
      <c r="AE1" s="141"/>
      <c r="AF1" s="142"/>
      <c r="AG1" s="140" t="s">
        <v>7</v>
      </c>
      <c r="AH1" s="141"/>
      <c r="AI1" s="142"/>
    </row>
    <row r="2" spans="1:35" ht="27" customHeight="1">
      <c r="A2" s="1" t="s">
        <v>11</v>
      </c>
      <c r="C2" s="143">
        <v>42303</v>
      </c>
      <c r="D2" s="144"/>
      <c r="E2" s="145"/>
      <c r="F2" s="143">
        <v>42335</v>
      </c>
      <c r="G2" s="144"/>
      <c r="H2" s="145"/>
      <c r="I2" s="143">
        <v>42362</v>
      </c>
      <c r="J2" s="144"/>
      <c r="K2" s="145"/>
      <c r="L2" s="143">
        <v>42394</v>
      </c>
      <c r="M2" s="144"/>
      <c r="N2" s="145"/>
      <c r="O2" s="143">
        <v>42425</v>
      </c>
      <c r="P2" s="144"/>
      <c r="Q2" s="145"/>
      <c r="R2" s="143">
        <v>42453</v>
      </c>
      <c r="S2" s="144"/>
      <c r="T2" s="145"/>
      <c r="U2" s="143">
        <v>42485</v>
      </c>
      <c r="V2" s="144"/>
      <c r="W2" s="145"/>
      <c r="X2" s="143">
        <v>42515</v>
      </c>
      <c r="Y2" s="144"/>
      <c r="Z2" s="145"/>
      <c r="AA2" s="143">
        <v>42545</v>
      </c>
      <c r="AB2" s="144"/>
      <c r="AC2" s="145"/>
      <c r="AD2" s="143">
        <v>42576</v>
      </c>
      <c r="AE2" s="144"/>
      <c r="AF2" s="145"/>
      <c r="AG2" s="143"/>
      <c r="AH2" s="144"/>
      <c r="AI2" s="145"/>
    </row>
    <row r="3" spans="2:35" ht="31.5" customHeight="1" thickBot="1">
      <c r="B3" s="1"/>
      <c r="C3" s="12" t="s">
        <v>13</v>
      </c>
      <c r="D3" s="18" t="s">
        <v>14</v>
      </c>
      <c r="E3" s="12" t="s">
        <v>15</v>
      </c>
      <c r="F3" s="12" t="s">
        <v>13</v>
      </c>
      <c r="G3" s="18" t="s">
        <v>14</v>
      </c>
      <c r="H3" s="12" t="s">
        <v>15</v>
      </c>
      <c r="I3" s="12" t="s">
        <v>13</v>
      </c>
      <c r="J3" s="18" t="s">
        <v>14</v>
      </c>
      <c r="K3" s="12" t="s">
        <v>15</v>
      </c>
      <c r="L3" s="12" t="s">
        <v>13</v>
      </c>
      <c r="M3" s="18" t="s">
        <v>14</v>
      </c>
      <c r="N3" s="12" t="s">
        <v>15</v>
      </c>
      <c r="O3" s="12" t="s">
        <v>13</v>
      </c>
      <c r="P3" s="18" t="s">
        <v>14</v>
      </c>
      <c r="Q3" s="12" t="s">
        <v>15</v>
      </c>
      <c r="R3" s="12" t="s">
        <v>13</v>
      </c>
      <c r="S3" s="18" t="s">
        <v>14</v>
      </c>
      <c r="T3" s="12" t="s">
        <v>15</v>
      </c>
      <c r="U3" s="12" t="s">
        <v>13</v>
      </c>
      <c r="V3" s="18" t="s">
        <v>14</v>
      </c>
      <c r="W3" s="12" t="s">
        <v>15</v>
      </c>
      <c r="X3" s="12" t="s">
        <v>13</v>
      </c>
      <c r="Y3" s="18" t="s">
        <v>14</v>
      </c>
      <c r="Z3" s="12" t="s">
        <v>15</v>
      </c>
      <c r="AA3" s="12" t="s">
        <v>13</v>
      </c>
      <c r="AB3" s="18" t="s">
        <v>14</v>
      </c>
      <c r="AC3" s="12" t="s">
        <v>15</v>
      </c>
      <c r="AD3" s="12" t="s">
        <v>13</v>
      </c>
      <c r="AE3" s="18" t="s">
        <v>14</v>
      </c>
      <c r="AF3" s="12" t="s">
        <v>15</v>
      </c>
      <c r="AG3" s="12" t="s">
        <v>13</v>
      </c>
      <c r="AH3" s="18" t="s">
        <v>14</v>
      </c>
      <c r="AI3" s="12" t="s">
        <v>15</v>
      </c>
    </row>
    <row r="4" spans="1:35" s="22" customFormat="1" ht="39.75" customHeight="1" thickTop="1">
      <c r="A4" s="19" t="s">
        <v>12</v>
      </c>
      <c r="B4" s="19" t="s">
        <v>18</v>
      </c>
      <c r="C4" s="20">
        <v>77539</v>
      </c>
      <c r="D4" s="21">
        <v>78081</v>
      </c>
      <c r="E4" s="20">
        <f>D4-C4</f>
        <v>542</v>
      </c>
      <c r="F4" s="20" t="str">
        <f>REPT(D4,1)</f>
        <v>78081</v>
      </c>
      <c r="G4" s="21">
        <v>78790</v>
      </c>
      <c r="H4" s="20">
        <f>G4-F4</f>
        <v>709</v>
      </c>
      <c r="I4" s="20" t="str">
        <f>REPT(G4,1)</f>
        <v>78790</v>
      </c>
      <c r="J4" s="21">
        <v>79788</v>
      </c>
      <c r="K4" s="20">
        <f>J4-I4</f>
        <v>998</v>
      </c>
      <c r="L4" s="20" t="str">
        <f>REPT(J4,1)</f>
        <v>79788</v>
      </c>
      <c r="M4" s="21">
        <v>80714</v>
      </c>
      <c r="N4" s="20">
        <f>M4-L4</f>
        <v>926</v>
      </c>
      <c r="O4" s="20" t="str">
        <f>REPT(M4,1)</f>
        <v>80714</v>
      </c>
      <c r="P4" s="21">
        <v>81554</v>
      </c>
      <c r="Q4" s="20">
        <f>P4-O4</f>
        <v>840</v>
      </c>
      <c r="R4" s="20" t="str">
        <f>REPT(P4,1)</f>
        <v>81554</v>
      </c>
      <c r="S4" s="21">
        <v>82216</v>
      </c>
      <c r="T4" s="20">
        <f>S4-R4</f>
        <v>662</v>
      </c>
      <c r="U4" s="20" t="str">
        <f>REPT(S4,1)</f>
        <v>82216</v>
      </c>
      <c r="V4" s="21">
        <v>82682</v>
      </c>
      <c r="W4" s="20">
        <f>V4-U4</f>
        <v>466</v>
      </c>
      <c r="X4" s="20" t="str">
        <f>REPT(V4,1)</f>
        <v>82682</v>
      </c>
      <c r="Y4" s="21">
        <v>83067</v>
      </c>
      <c r="Z4" s="20">
        <f>Y4-X4</f>
        <v>385</v>
      </c>
      <c r="AA4" s="20" t="str">
        <f>REPT(Y4,1)</f>
        <v>83067</v>
      </c>
      <c r="AB4" s="21">
        <v>83328</v>
      </c>
      <c r="AC4" s="20">
        <f>AB4-AA4</f>
        <v>261</v>
      </c>
      <c r="AD4" s="20" t="str">
        <f>REPT(AB4,1)</f>
        <v>83328</v>
      </c>
      <c r="AE4" s="21">
        <v>83610</v>
      </c>
      <c r="AF4" s="20">
        <f>AE4-AD4</f>
        <v>282</v>
      </c>
      <c r="AG4" s="20" t="str">
        <f>REPT(AE4,1)</f>
        <v>83610</v>
      </c>
      <c r="AH4" s="21"/>
      <c r="AI4" s="20">
        <f>AH4-AG4</f>
        <v>-83610</v>
      </c>
    </row>
    <row r="5" spans="1:35" s="7" customFormat="1" ht="32.25" customHeight="1">
      <c r="A5" s="6" t="s">
        <v>12</v>
      </c>
      <c r="B5" s="5" t="s">
        <v>19</v>
      </c>
      <c r="C5" s="11">
        <v>90102</v>
      </c>
      <c r="D5" s="15">
        <v>90877</v>
      </c>
      <c r="E5" s="10">
        <f>D5-C5</f>
        <v>775</v>
      </c>
      <c r="F5" s="13" t="str">
        <f>REPT(D5,1)</f>
        <v>90877</v>
      </c>
      <c r="G5" s="17">
        <v>91638</v>
      </c>
      <c r="H5" s="13">
        <f>G5-F5</f>
        <v>761</v>
      </c>
      <c r="I5" s="13" t="str">
        <f>REPT(G5,1)</f>
        <v>91638</v>
      </c>
      <c r="J5" s="17">
        <v>92489</v>
      </c>
      <c r="K5" s="13">
        <f>J5-I5</f>
        <v>851</v>
      </c>
      <c r="L5" s="13" t="str">
        <f>REPT(J5,1)</f>
        <v>92489</v>
      </c>
      <c r="M5" s="17">
        <v>93296</v>
      </c>
      <c r="N5" s="13">
        <f>M5-L5</f>
        <v>807</v>
      </c>
      <c r="O5" s="13" t="str">
        <f>REPT(M5,1)</f>
        <v>93296</v>
      </c>
      <c r="P5" s="17">
        <v>94141</v>
      </c>
      <c r="Q5" s="13">
        <f>P5-O5</f>
        <v>845</v>
      </c>
      <c r="R5" s="13" t="str">
        <f>REPT(P5,1)</f>
        <v>94141</v>
      </c>
      <c r="S5" s="14">
        <v>94916</v>
      </c>
      <c r="T5" s="13">
        <f>S5-R5</f>
        <v>775</v>
      </c>
      <c r="U5" s="13" t="str">
        <f>REPT(S5,1)</f>
        <v>94916</v>
      </c>
      <c r="V5" s="14">
        <v>95731</v>
      </c>
      <c r="W5" s="13">
        <f>V5-U5</f>
        <v>815</v>
      </c>
      <c r="X5" s="13" t="str">
        <f>REPT(V5,1)</f>
        <v>95731</v>
      </c>
      <c r="Y5" s="14">
        <v>96475</v>
      </c>
      <c r="Z5" s="13">
        <f>Y5-X5</f>
        <v>744</v>
      </c>
      <c r="AA5" s="13" t="str">
        <f>REPT(Y5,1)</f>
        <v>96475</v>
      </c>
      <c r="AB5" s="14">
        <v>96806</v>
      </c>
      <c r="AC5" s="13">
        <f>AB5-AA5</f>
        <v>331</v>
      </c>
      <c r="AD5" s="13" t="str">
        <f>REPT(AB5,1)</f>
        <v>96806</v>
      </c>
      <c r="AE5" s="14">
        <v>97152</v>
      </c>
      <c r="AF5" s="13">
        <f>AE5-AD5</f>
        <v>346</v>
      </c>
      <c r="AG5" s="13" t="str">
        <f>REPT(AE5,1)</f>
        <v>97152</v>
      </c>
      <c r="AH5" s="14"/>
      <c r="AI5" s="13">
        <f>AH5-AG5</f>
        <v>-97152</v>
      </c>
    </row>
    <row r="6" spans="1:35" s="7" customFormat="1" ht="26.25" customHeight="1">
      <c r="A6" s="6" t="s">
        <v>16</v>
      </c>
      <c r="B6" s="5" t="s">
        <v>20</v>
      </c>
      <c r="C6" s="10">
        <v>51590</v>
      </c>
      <c r="D6" s="16">
        <v>51911</v>
      </c>
      <c r="E6" s="10">
        <f>D6-C6</f>
        <v>321</v>
      </c>
      <c r="F6" s="13" t="str">
        <f>REPT(D6,1)</f>
        <v>51911</v>
      </c>
      <c r="G6" s="14">
        <v>52441</v>
      </c>
      <c r="H6" s="13">
        <f>G6-F6</f>
        <v>530</v>
      </c>
      <c r="I6" s="13" t="str">
        <f>REPT(G6,1)</f>
        <v>52441</v>
      </c>
      <c r="J6" s="14">
        <v>52893</v>
      </c>
      <c r="K6" s="13">
        <f>J6-I6</f>
        <v>452</v>
      </c>
      <c r="L6" s="13" t="str">
        <f>REPT(J6,1)</f>
        <v>52893</v>
      </c>
      <c r="M6" s="14">
        <v>53348</v>
      </c>
      <c r="N6" s="13">
        <f>M6-L6</f>
        <v>455</v>
      </c>
      <c r="O6" s="13" t="str">
        <f>REPT(M6,1)</f>
        <v>53348</v>
      </c>
      <c r="P6" s="14">
        <v>53816</v>
      </c>
      <c r="Q6" s="13">
        <f>P6-O6</f>
        <v>468</v>
      </c>
      <c r="R6" s="13" t="str">
        <f>REPT(P6,1)</f>
        <v>53816</v>
      </c>
      <c r="S6" s="14">
        <v>54225</v>
      </c>
      <c r="T6" s="13">
        <f>S6-R6</f>
        <v>409</v>
      </c>
      <c r="U6" s="13" t="str">
        <f>REPT(S6,1)</f>
        <v>54225</v>
      </c>
      <c r="V6" s="14">
        <v>54646</v>
      </c>
      <c r="W6" s="13">
        <f>V6-U6</f>
        <v>421</v>
      </c>
      <c r="X6" s="13" t="str">
        <f>REPT(V6,1)</f>
        <v>54646</v>
      </c>
      <c r="Y6" s="14">
        <v>54872</v>
      </c>
      <c r="Z6" s="13">
        <f>Y6-X6</f>
        <v>226</v>
      </c>
      <c r="AA6" s="13" t="str">
        <f>REPT(Y6,1)</f>
        <v>54872</v>
      </c>
      <c r="AB6" s="14">
        <v>54982</v>
      </c>
      <c r="AC6" s="13">
        <f>AB6-AA6</f>
        <v>110</v>
      </c>
      <c r="AD6" s="13" t="str">
        <f>REPT(AB6,1)</f>
        <v>54982</v>
      </c>
      <c r="AE6" s="14">
        <v>55086</v>
      </c>
      <c r="AF6" s="13">
        <f>AE6-AD6</f>
        <v>104</v>
      </c>
      <c r="AG6" s="13" t="str">
        <f>REPT(AE6,1)</f>
        <v>55086</v>
      </c>
      <c r="AH6" s="14"/>
      <c r="AI6" s="13">
        <f>AH6-AG6</f>
        <v>-55086</v>
      </c>
    </row>
    <row r="7" spans="1:35" s="7" customFormat="1" ht="30" customHeight="1">
      <c r="A7" s="6" t="s">
        <v>16</v>
      </c>
      <c r="B7" s="5" t="s">
        <v>21</v>
      </c>
      <c r="C7" s="10">
        <v>44763</v>
      </c>
      <c r="D7" s="16">
        <v>44962</v>
      </c>
      <c r="E7" s="10">
        <f>D7-C7</f>
        <v>199</v>
      </c>
      <c r="F7" s="13" t="str">
        <f>REPT(D7,1)</f>
        <v>44962</v>
      </c>
      <c r="G7" s="14">
        <v>45245</v>
      </c>
      <c r="H7" s="13">
        <f>G7-F7</f>
        <v>283</v>
      </c>
      <c r="I7" s="13" t="str">
        <f>REPT(G7,1)</f>
        <v>45245</v>
      </c>
      <c r="J7" s="14">
        <v>45489</v>
      </c>
      <c r="K7" s="13">
        <f>J7-I7</f>
        <v>244</v>
      </c>
      <c r="L7" s="13" t="str">
        <f>REPT(J7,1)</f>
        <v>45489</v>
      </c>
      <c r="M7" s="14">
        <v>45732</v>
      </c>
      <c r="N7" s="13">
        <f>M7-L7</f>
        <v>243</v>
      </c>
      <c r="O7" s="13" t="str">
        <f>REPT(M7,1)</f>
        <v>45732</v>
      </c>
      <c r="P7" s="14">
        <v>45989</v>
      </c>
      <c r="Q7" s="13">
        <f>P7-O7</f>
        <v>257</v>
      </c>
      <c r="R7" s="13" t="str">
        <f>REPT(P7,1)</f>
        <v>45989</v>
      </c>
      <c r="S7" s="14">
        <v>46217</v>
      </c>
      <c r="T7" s="13">
        <f>S7-R7</f>
        <v>228</v>
      </c>
      <c r="U7" s="13" t="str">
        <f>REPT(S7,1)</f>
        <v>46217</v>
      </c>
      <c r="V7" s="14">
        <v>46450</v>
      </c>
      <c r="W7" s="13">
        <f>V7-U7</f>
        <v>233</v>
      </c>
      <c r="X7" s="13" t="str">
        <f>REPT(V7,1)</f>
        <v>46450</v>
      </c>
      <c r="Y7" s="14">
        <v>46586</v>
      </c>
      <c r="Z7" s="13">
        <f>Y7-X7</f>
        <v>136</v>
      </c>
      <c r="AA7" s="13" t="str">
        <f>REPT(Y7,1)</f>
        <v>46586</v>
      </c>
      <c r="AB7" s="14">
        <v>46666</v>
      </c>
      <c r="AC7" s="13">
        <f>AB7-AA7</f>
        <v>80</v>
      </c>
      <c r="AD7" s="13" t="str">
        <f>REPT(AB7,1)</f>
        <v>46666</v>
      </c>
      <c r="AE7" s="14">
        <v>46742</v>
      </c>
      <c r="AF7" s="13">
        <f>AE7-AD7</f>
        <v>76</v>
      </c>
      <c r="AG7" s="13" t="str">
        <f>REPT(AE7,1)</f>
        <v>46742</v>
      </c>
      <c r="AH7" s="14"/>
      <c r="AI7" s="13">
        <f>AH7-AG7</f>
        <v>-46742</v>
      </c>
    </row>
    <row r="8" spans="1:35" s="7" customFormat="1" ht="29.25" customHeight="1">
      <c r="A8" s="6" t="s">
        <v>17</v>
      </c>
      <c r="B8" s="5">
        <v>70851699</v>
      </c>
      <c r="C8" s="10">
        <v>6898</v>
      </c>
      <c r="D8" s="16">
        <v>6909</v>
      </c>
      <c r="E8" s="10">
        <f>D8-C8</f>
        <v>11</v>
      </c>
      <c r="F8" s="13" t="str">
        <f>REPT(D8,1)</f>
        <v>6909</v>
      </c>
      <c r="G8" s="14">
        <v>6944</v>
      </c>
      <c r="H8" s="13">
        <f>G8-F8</f>
        <v>35</v>
      </c>
      <c r="I8" s="13" t="str">
        <f>REPT(G8,1)</f>
        <v>6944</v>
      </c>
      <c r="J8" s="14">
        <v>6959</v>
      </c>
      <c r="K8" s="13">
        <f>J8-I8</f>
        <v>15</v>
      </c>
      <c r="L8" s="13" t="str">
        <f>REPT(J8,1)</f>
        <v>6959</v>
      </c>
      <c r="M8" s="14">
        <v>6969</v>
      </c>
      <c r="N8" s="13">
        <f>M8-L8</f>
        <v>10</v>
      </c>
      <c r="O8" s="13" t="str">
        <f>REPT(M8,1)</f>
        <v>6969</v>
      </c>
      <c r="P8" s="14">
        <v>6984</v>
      </c>
      <c r="Q8" s="13">
        <f>P8-O8</f>
        <v>15</v>
      </c>
      <c r="R8" s="13" t="str">
        <f>REPT(P8,1)</f>
        <v>6984</v>
      </c>
      <c r="S8" s="14">
        <v>6997</v>
      </c>
      <c r="T8" s="13">
        <f>S8-R8</f>
        <v>13</v>
      </c>
      <c r="U8" s="13" t="str">
        <f>REPT(S8,1)</f>
        <v>6997</v>
      </c>
      <c r="V8" s="14">
        <v>7005</v>
      </c>
      <c r="W8" s="13">
        <f>V8-U8</f>
        <v>8</v>
      </c>
      <c r="X8" s="13" t="str">
        <f>REPT(V8,1)</f>
        <v>7005</v>
      </c>
      <c r="Y8" s="14">
        <v>7015</v>
      </c>
      <c r="Z8" s="13">
        <f>Y8-X8</f>
        <v>10</v>
      </c>
      <c r="AA8" s="13" t="str">
        <f>REPT(Y8,1)</f>
        <v>7015</v>
      </c>
      <c r="AB8" s="14">
        <v>7027</v>
      </c>
      <c r="AC8" s="13">
        <f>AB8-AA8</f>
        <v>12</v>
      </c>
      <c r="AD8" s="13" t="str">
        <f>REPT(AB8,1)</f>
        <v>7027</v>
      </c>
      <c r="AE8" s="14">
        <v>7039</v>
      </c>
      <c r="AF8" s="13">
        <f>AE8-AD8</f>
        <v>12</v>
      </c>
      <c r="AG8" s="13" t="str">
        <f>REPT(AE8,1)</f>
        <v>7039</v>
      </c>
      <c r="AH8" s="14"/>
      <c r="AI8" s="13">
        <f>AH8-AG8</f>
        <v>-7039</v>
      </c>
    </row>
    <row r="9" spans="1:35" s="7" customFormat="1" ht="36" customHeight="1">
      <c r="A9" s="8"/>
      <c r="B9" s="9"/>
      <c r="C9" s="146">
        <f>SUM(E4:E8)</f>
        <v>1848</v>
      </c>
      <c r="D9" s="147"/>
      <c r="E9" s="148"/>
      <c r="F9" s="146">
        <f>SUM(H4:H8)</f>
        <v>2318</v>
      </c>
      <c r="G9" s="147"/>
      <c r="H9" s="148"/>
      <c r="I9" s="146">
        <f>SUM(K4:K8)</f>
        <v>2560</v>
      </c>
      <c r="J9" s="147"/>
      <c r="K9" s="148"/>
      <c r="L9" s="146">
        <f>SUM(N4:N8)</f>
        <v>2441</v>
      </c>
      <c r="M9" s="147"/>
      <c r="N9" s="148"/>
      <c r="O9" s="146">
        <f>SUM(Q4:Q8)</f>
        <v>2425</v>
      </c>
      <c r="P9" s="147"/>
      <c r="Q9" s="148"/>
      <c r="R9" s="146">
        <f>SUM(T4:T8)</f>
        <v>2087</v>
      </c>
      <c r="S9" s="147"/>
      <c r="T9" s="148"/>
      <c r="U9" s="146">
        <f>SUM(W4:W8)</f>
        <v>1943</v>
      </c>
      <c r="V9" s="147"/>
      <c r="W9" s="148"/>
      <c r="X9" s="146">
        <f>SUM(Z4:Z8)</f>
        <v>1501</v>
      </c>
      <c r="Y9" s="147"/>
      <c r="Z9" s="148"/>
      <c r="AA9" s="146">
        <f>SUM(AC4:AC8)</f>
        <v>794</v>
      </c>
      <c r="AB9" s="147"/>
      <c r="AC9" s="148"/>
      <c r="AD9" s="146">
        <f>SUM(AF4:AF8)</f>
        <v>820</v>
      </c>
      <c r="AE9" s="147"/>
      <c r="AF9" s="148"/>
      <c r="AG9" s="146">
        <f>SUM(AI4:AI8)</f>
        <v>-289629</v>
      </c>
      <c r="AH9" s="147"/>
      <c r="AI9" s="148"/>
    </row>
    <row r="10" spans="1:22" ht="26.25">
      <c r="A10" s="4"/>
      <c r="B10" s="4"/>
      <c r="Q10" s="2"/>
      <c r="V10" s="3"/>
    </row>
    <row r="18" spans="5:14" ht="12.75">
      <c r="E18" s="23"/>
      <c r="F18" s="23"/>
      <c r="G18" s="23"/>
      <c r="H18" s="23"/>
      <c r="I18" s="23"/>
      <c r="J18" s="23"/>
      <c r="K18" s="23"/>
      <c r="L18" s="23"/>
      <c r="M18" s="23"/>
      <c r="N18" s="23"/>
    </row>
  </sheetData>
  <sheetProtection/>
  <mergeCells count="33">
    <mergeCell ref="R9:T9"/>
    <mergeCell ref="U9:W9"/>
    <mergeCell ref="X9:Z9"/>
    <mergeCell ref="AD2:AF2"/>
    <mergeCell ref="AG2:AI2"/>
    <mergeCell ref="C9:E9"/>
    <mergeCell ref="F9:H9"/>
    <mergeCell ref="I9:K9"/>
    <mergeCell ref="L9:N9"/>
    <mergeCell ref="AA9:AC9"/>
    <mergeCell ref="AD9:AF9"/>
    <mergeCell ref="AG9:AI9"/>
    <mergeCell ref="O9:Q9"/>
    <mergeCell ref="L2:N2"/>
    <mergeCell ref="O2:Q2"/>
    <mergeCell ref="R2:T2"/>
    <mergeCell ref="U2:W2"/>
    <mergeCell ref="X2:Z2"/>
    <mergeCell ref="AA2:AC2"/>
    <mergeCell ref="C1:E1"/>
    <mergeCell ref="C2:E2"/>
    <mergeCell ref="F1:H1"/>
    <mergeCell ref="I1:K1"/>
    <mergeCell ref="F2:H2"/>
    <mergeCell ref="I2:K2"/>
    <mergeCell ref="X1:Z1"/>
    <mergeCell ref="AA1:AC1"/>
    <mergeCell ref="AD1:AF1"/>
    <mergeCell ref="AG1:AI1"/>
    <mergeCell ref="L1:N1"/>
    <mergeCell ref="O1:Q1"/>
    <mergeCell ref="R1:T1"/>
    <mergeCell ref="U1:W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46"/>
  <sheetViews>
    <sheetView view="pageBreakPreview" zoomScale="60" zoomScaleNormal="75" zoomScalePageLayoutView="0" workbookViewId="0" topLeftCell="A10">
      <selection activeCell="Q38" sqref="Q38"/>
    </sheetView>
  </sheetViews>
  <sheetFormatPr defaultColWidth="9.00390625" defaultRowHeight="12.75"/>
  <cols>
    <col min="1" max="1" width="14.125" style="0" customWidth="1"/>
    <col min="2" max="2" width="23.75390625" style="0" customWidth="1"/>
    <col min="3" max="3" width="14.375" style="0" hidden="1" customWidth="1"/>
    <col min="4" max="4" width="11.625" style="0" hidden="1" customWidth="1"/>
    <col min="5" max="5" width="12.125" style="0" hidden="1" customWidth="1"/>
    <col min="6" max="6" width="15.25390625" style="0" hidden="1" customWidth="1"/>
    <col min="7" max="7" width="12.875" style="0" hidden="1" customWidth="1"/>
    <col min="8" max="8" width="11.00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2.1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</cols>
  <sheetData>
    <row r="1" spans="1:35" s="24" customFormat="1" ht="52.5" customHeight="1">
      <c r="A1" s="65" t="s">
        <v>10</v>
      </c>
      <c r="B1" s="102" t="s">
        <v>92</v>
      </c>
      <c r="C1" s="140" t="s">
        <v>8</v>
      </c>
      <c r="D1" s="141"/>
      <c r="E1" s="142"/>
      <c r="F1" s="140" t="s">
        <v>9</v>
      </c>
      <c r="G1" s="141"/>
      <c r="H1" s="142"/>
      <c r="I1" s="140" t="s">
        <v>0</v>
      </c>
      <c r="J1" s="141"/>
      <c r="K1" s="142"/>
      <c r="L1" s="140" t="s">
        <v>1</v>
      </c>
      <c r="M1" s="141"/>
      <c r="N1" s="142"/>
      <c r="O1" s="140" t="s">
        <v>2</v>
      </c>
      <c r="P1" s="141"/>
      <c r="Q1" s="142"/>
      <c r="R1" s="140" t="s">
        <v>3</v>
      </c>
      <c r="S1" s="141"/>
      <c r="T1" s="142"/>
      <c r="U1" s="140" t="s">
        <v>4</v>
      </c>
      <c r="V1" s="141"/>
      <c r="W1" s="142"/>
      <c r="X1" s="140" t="s">
        <v>5</v>
      </c>
      <c r="Y1" s="141"/>
      <c r="Z1" s="142"/>
      <c r="AA1" s="140" t="s">
        <v>6</v>
      </c>
      <c r="AB1" s="141"/>
      <c r="AC1" s="142"/>
      <c r="AD1" s="140" t="s">
        <v>7</v>
      </c>
      <c r="AE1" s="141"/>
      <c r="AF1" s="142"/>
      <c r="AG1" s="140" t="s">
        <v>24</v>
      </c>
      <c r="AH1" s="141"/>
      <c r="AI1" s="142"/>
    </row>
    <row r="2" spans="1:35" ht="27" customHeight="1">
      <c r="A2" s="66" t="s">
        <v>11</v>
      </c>
      <c r="B2" s="54" t="s">
        <v>42</v>
      </c>
      <c r="C2" s="143">
        <v>42699</v>
      </c>
      <c r="D2" s="144"/>
      <c r="E2" s="145"/>
      <c r="F2" s="143">
        <v>42729</v>
      </c>
      <c r="G2" s="144"/>
      <c r="H2" s="145"/>
      <c r="I2" s="143">
        <v>42760</v>
      </c>
      <c r="J2" s="144"/>
      <c r="K2" s="145"/>
      <c r="L2" s="143"/>
      <c r="M2" s="144"/>
      <c r="N2" s="145"/>
      <c r="O2" s="143"/>
      <c r="P2" s="144"/>
      <c r="Q2" s="145"/>
      <c r="R2" s="143"/>
      <c r="S2" s="144"/>
      <c r="T2" s="145"/>
      <c r="U2" s="143"/>
      <c r="V2" s="144"/>
      <c r="W2" s="145"/>
      <c r="X2" s="143"/>
      <c r="Y2" s="144"/>
      <c r="Z2" s="145"/>
      <c r="AA2" s="143"/>
      <c r="AB2" s="144"/>
      <c r="AC2" s="145"/>
      <c r="AD2" s="143"/>
      <c r="AE2" s="144"/>
      <c r="AF2" s="145"/>
      <c r="AG2" s="143"/>
      <c r="AH2" s="144"/>
      <c r="AI2" s="145"/>
    </row>
    <row r="3" spans="1:35" ht="31.5" customHeight="1" thickBot="1">
      <c r="A3" s="67"/>
      <c r="B3" s="1"/>
      <c r="C3" s="12" t="s">
        <v>13</v>
      </c>
      <c r="D3" s="18" t="s">
        <v>14</v>
      </c>
      <c r="E3" s="12" t="s">
        <v>15</v>
      </c>
      <c r="F3" s="12" t="s">
        <v>13</v>
      </c>
      <c r="G3" s="18" t="s">
        <v>14</v>
      </c>
      <c r="H3" s="12" t="s">
        <v>15</v>
      </c>
      <c r="I3" s="12" t="s">
        <v>13</v>
      </c>
      <c r="J3" s="18" t="s">
        <v>14</v>
      </c>
      <c r="K3" s="12" t="s">
        <v>15</v>
      </c>
      <c r="L3" s="12" t="s">
        <v>13</v>
      </c>
      <c r="M3" s="18" t="s">
        <v>14</v>
      </c>
      <c r="N3" s="12" t="s">
        <v>15</v>
      </c>
      <c r="O3" s="12" t="s">
        <v>13</v>
      </c>
      <c r="P3" s="18" t="s">
        <v>14</v>
      </c>
      <c r="Q3" s="12" t="s">
        <v>15</v>
      </c>
      <c r="R3" s="12" t="s">
        <v>13</v>
      </c>
      <c r="S3" s="18" t="s">
        <v>14</v>
      </c>
      <c r="T3" s="12" t="s">
        <v>15</v>
      </c>
      <c r="U3" s="12" t="s">
        <v>13</v>
      </c>
      <c r="V3" s="18" t="s">
        <v>14</v>
      </c>
      <c r="W3" s="12" t="s">
        <v>15</v>
      </c>
      <c r="X3" s="12" t="s">
        <v>13</v>
      </c>
      <c r="Y3" s="18" t="s">
        <v>14</v>
      </c>
      <c r="Z3" s="12" t="s">
        <v>15</v>
      </c>
      <c r="AA3" s="12" t="s">
        <v>13</v>
      </c>
      <c r="AB3" s="18" t="s">
        <v>14</v>
      </c>
      <c r="AC3" s="12" t="s">
        <v>15</v>
      </c>
      <c r="AD3" s="12" t="s">
        <v>13</v>
      </c>
      <c r="AE3" s="18" t="s">
        <v>14</v>
      </c>
      <c r="AF3" s="12" t="s">
        <v>15</v>
      </c>
      <c r="AG3" s="12" t="s">
        <v>13</v>
      </c>
      <c r="AH3" s="18" t="s">
        <v>14</v>
      </c>
      <c r="AI3" s="12" t="s">
        <v>15</v>
      </c>
    </row>
    <row r="4" spans="1:35" s="19" customFormat="1" ht="30" customHeight="1" thickTop="1">
      <c r="A4" s="110"/>
      <c r="B4" s="80" t="s">
        <v>57</v>
      </c>
      <c r="C4" s="20">
        <v>160921</v>
      </c>
      <c r="D4" s="21">
        <v>162452</v>
      </c>
      <c r="E4" s="20">
        <f aca="true" t="shared" si="0" ref="E4:E19">D4-C4</f>
        <v>1531</v>
      </c>
      <c r="F4" s="20" t="str">
        <f aca="true" t="shared" si="1" ref="F4:F19">REPT(D4,1)</f>
        <v>162452</v>
      </c>
      <c r="G4" s="21">
        <v>164034</v>
      </c>
      <c r="H4" s="20">
        <f aca="true" t="shared" si="2" ref="H4:H19">G4-F4</f>
        <v>1582</v>
      </c>
      <c r="I4" s="20" t="str">
        <f aca="true" t="shared" si="3" ref="I4:I19">REPT(G4,1)</f>
        <v>164034</v>
      </c>
      <c r="J4" s="21">
        <v>165909</v>
      </c>
      <c r="K4" s="20">
        <f aca="true" t="shared" si="4" ref="K4:K19">J4-I4</f>
        <v>1875</v>
      </c>
      <c r="L4" s="20" t="str">
        <f aca="true" t="shared" si="5" ref="L4:L19">REPT(J4,1)</f>
        <v>165909</v>
      </c>
      <c r="M4" s="21">
        <v>167233</v>
      </c>
      <c r="N4" s="20">
        <f aca="true" t="shared" si="6" ref="N4:N19">M4-L4</f>
        <v>1324</v>
      </c>
      <c r="O4" s="20" t="str">
        <f>REPT(M4,1)</f>
        <v>167233</v>
      </c>
      <c r="P4" s="21">
        <v>168556</v>
      </c>
      <c r="Q4" s="20">
        <f>P4-O4</f>
        <v>1323</v>
      </c>
      <c r="R4" s="20" t="str">
        <f>REPT(P4,1)</f>
        <v>168556</v>
      </c>
      <c r="S4" s="21"/>
      <c r="T4" s="20">
        <f>S4-R4</f>
        <v>-168556</v>
      </c>
      <c r="U4" s="20">
        <f>REPT(S4,1)</f>
      </c>
      <c r="V4" s="21"/>
      <c r="W4" s="20" t="e">
        <f>V4-U4</f>
        <v>#VALUE!</v>
      </c>
      <c r="X4" s="20">
        <f>REPT(V4,1)</f>
      </c>
      <c r="Y4" s="21"/>
      <c r="Z4" s="20" t="e">
        <f>Y4-X4</f>
        <v>#VALUE!</v>
      </c>
      <c r="AA4" s="20">
        <f>REPT(Y4,1)</f>
      </c>
      <c r="AB4" s="21"/>
      <c r="AC4" s="20" t="e">
        <f>AB4-AA4</f>
        <v>#VALUE!</v>
      </c>
      <c r="AD4" s="20">
        <f>REPT(AB4,1)</f>
      </c>
      <c r="AE4" s="21"/>
      <c r="AF4" s="20" t="e">
        <f>AE4-AD4</f>
        <v>#VALUE!</v>
      </c>
      <c r="AG4" s="20">
        <f>REPT(AE4,1)</f>
      </c>
      <c r="AH4" s="21"/>
      <c r="AI4" s="20" t="e">
        <f>AH4-AG4</f>
        <v>#VALUE!</v>
      </c>
    </row>
    <row r="5" spans="1:35" s="5" customFormat="1" ht="29.25" customHeight="1">
      <c r="A5" s="111"/>
      <c r="B5" s="81" t="s">
        <v>58</v>
      </c>
      <c r="C5" s="13">
        <v>108344</v>
      </c>
      <c r="D5" s="14">
        <v>109377</v>
      </c>
      <c r="E5" s="13">
        <f t="shared" si="0"/>
        <v>1033</v>
      </c>
      <c r="F5" s="13" t="str">
        <f t="shared" si="1"/>
        <v>109377</v>
      </c>
      <c r="G5" s="14">
        <v>110362</v>
      </c>
      <c r="H5" s="13">
        <f t="shared" si="2"/>
        <v>985</v>
      </c>
      <c r="I5" s="13" t="str">
        <f t="shared" si="3"/>
        <v>110362</v>
      </c>
      <c r="J5" s="14">
        <v>111534</v>
      </c>
      <c r="K5" s="13">
        <f t="shared" si="4"/>
        <v>1172</v>
      </c>
      <c r="L5" s="13" t="str">
        <f t="shared" si="5"/>
        <v>111534</v>
      </c>
      <c r="M5" s="14">
        <v>112426</v>
      </c>
      <c r="N5" s="13">
        <f t="shared" si="6"/>
        <v>892</v>
      </c>
      <c r="O5" s="13" t="str">
        <f>REPT(M5,1)</f>
        <v>112426</v>
      </c>
      <c r="P5" s="14">
        <v>113437</v>
      </c>
      <c r="Q5" s="13">
        <f>P5-O5</f>
        <v>1011</v>
      </c>
      <c r="R5" s="13" t="str">
        <f>REPT(P5,1)</f>
        <v>113437</v>
      </c>
      <c r="S5" s="14"/>
      <c r="T5" s="13">
        <f>S5-R5</f>
        <v>-113437</v>
      </c>
      <c r="U5" s="13">
        <f>REPT(S5,1)</f>
      </c>
      <c r="V5" s="14"/>
      <c r="W5" s="13" t="e">
        <f>V5-U5</f>
        <v>#VALUE!</v>
      </c>
      <c r="X5" s="13">
        <f>REPT(V5,1)</f>
      </c>
      <c r="Y5" s="14"/>
      <c r="Z5" s="13" t="e">
        <f>Y5-X5</f>
        <v>#VALUE!</v>
      </c>
      <c r="AA5" s="13">
        <f>REPT(Y5,1)</f>
      </c>
      <c r="AB5" s="14"/>
      <c r="AC5" s="13" t="e">
        <f>AB5-AA5</f>
        <v>#VALUE!</v>
      </c>
      <c r="AD5" s="13">
        <f>REPT(AB5,1)</f>
      </c>
      <c r="AE5" s="14"/>
      <c r="AF5" s="13" t="e">
        <f>AE5-AD5</f>
        <v>#VALUE!</v>
      </c>
      <c r="AG5" s="13">
        <f>REPT(AE5,1)</f>
      </c>
      <c r="AH5" s="14"/>
      <c r="AI5" s="13" t="e">
        <f>AH5-AG5</f>
        <v>#VALUE!</v>
      </c>
    </row>
    <row r="6" spans="1:35" s="44" customFormat="1" ht="39.75" customHeight="1">
      <c r="A6" s="111"/>
      <c r="B6" s="81" t="s">
        <v>48</v>
      </c>
      <c r="C6" s="13">
        <v>1793</v>
      </c>
      <c r="D6" s="14">
        <v>1856</v>
      </c>
      <c r="E6" s="13">
        <f t="shared" si="0"/>
        <v>63</v>
      </c>
      <c r="F6" s="13" t="str">
        <f t="shared" si="1"/>
        <v>1856</v>
      </c>
      <c r="G6" s="14">
        <v>1914</v>
      </c>
      <c r="H6" s="13">
        <f t="shared" si="2"/>
        <v>58</v>
      </c>
      <c r="I6" s="13" t="str">
        <f t="shared" si="3"/>
        <v>1914</v>
      </c>
      <c r="J6" s="14">
        <v>1981</v>
      </c>
      <c r="K6" s="13">
        <f t="shared" si="4"/>
        <v>67</v>
      </c>
      <c r="L6" s="13" t="str">
        <f t="shared" si="5"/>
        <v>1981</v>
      </c>
      <c r="M6" s="14">
        <v>2033</v>
      </c>
      <c r="N6" s="13">
        <f t="shared" si="6"/>
        <v>52</v>
      </c>
      <c r="O6" s="13" t="str">
        <f aca="true" t="shared" si="7" ref="O6:O19">REPT(M6,1)</f>
        <v>2033</v>
      </c>
      <c r="P6" s="14">
        <v>2091</v>
      </c>
      <c r="Q6" s="13">
        <f aca="true" t="shared" si="8" ref="Q6:Q19">P6-O6</f>
        <v>58</v>
      </c>
      <c r="R6" s="13" t="str">
        <f aca="true" t="shared" si="9" ref="R6:R19">REPT(P6,1)</f>
        <v>2091</v>
      </c>
      <c r="S6" s="14"/>
      <c r="T6" s="13">
        <f aca="true" t="shared" si="10" ref="T6:T19">S6-R6</f>
        <v>-2091</v>
      </c>
      <c r="U6" s="13">
        <f aca="true" t="shared" si="11" ref="U6:U19">REPT(S6,1)</f>
      </c>
      <c r="V6" s="14"/>
      <c r="W6" s="13" t="e">
        <f aca="true" t="shared" si="12" ref="W6:W19">V6-U6</f>
        <v>#VALUE!</v>
      </c>
      <c r="X6" s="13"/>
      <c r="Y6" s="14"/>
      <c r="Z6" s="13"/>
      <c r="AA6" s="13"/>
      <c r="AB6" s="14"/>
      <c r="AC6" s="13"/>
      <c r="AD6" s="13"/>
      <c r="AE6" s="14"/>
      <c r="AF6" s="13"/>
      <c r="AG6" s="13"/>
      <c r="AH6" s="14"/>
      <c r="AI6" s="13"/>
    </row>
    <row r="7" spans="1:35" s="44" customFormat="1" ht="39.75" customHeight="1">
      <c r="A7" s="111"/>
      <c r="B7" s="81" t="s">
        <v>46</v>
      </c>
      <c r="C7" s="13">
        <v>5378</v>
      </c>
      <c r="D7" s="14">
        <v>5572</v>
      </c>
      <c r="E7" s="13">
        <f t="shared" si="0"/>
        <v>194</v>
      </c>
      <c r="F7" s="13" t="str">
        <f t="shared" si="1"/>
        <v>5572</v>
      </c>
      <c r="G7" s="14">
        <v>5752</v>
      </c>
      <c r="H7" s="13">
        <f t="shared" si="2"/>
        <v>180</v>
      </c>
      <c r="I7" s="13" t="str">
        <f t="shared" si="3"/>
        <v>5752</v>
      </c>
      <c r="J7" s="14">
        <v>5959</v>
      </c>
      <c r="K7" s="13">
        <f t="shared" si="4"/>
        <v>207</v>
      </c>
      <c r="L7" s="13" t="str">
        <f t="shared" si="5"/>
        <v>5959</v>
      </c>
      <c r="M7" s="14">
        <v>6119</v>
      </c>
      <c r="N7" s="13">
        <f t="shared" si="6"/>
        <v>160</v>
      </c>
      <c r="O7" s="13" t="str">
        <f t="shared" si="7"/>
        <v>6119</v>
      </c>
      <c r="P7" s="14">
        <v>6296</v>
      </c>
      <c r="Q7" s="13">
        <f t="shared" si="8"/>
        <v>177</v>
      </c>
      <c r="R7" s="13" t="str">
        <f t="shared" si="9"/>
        <v>6296</v>
      </c>
      <c r="S7" s="14"/>
      <c r="T7" s="13">
        <f t="shared" si="10"/>
        <v>-6296</v>
      </c>
      <c r="U7" s="13">
        <f t="shared" si="11"/>
      </c>
      <c r="V7" s="14"/>
      <c r="W7" s="13" t="e">
        <f t="shared" si="12"/>
        <v>#VALUE!</v>
      </c>
      <c r="X7" s="13"/>
      <c r="Y7" s="14"/>
      <c r="Z7" s="13"/>
      <c r="AA7" s="13"/>
      <c r="AB7" s="14"/>
      <c r="AC7" s="13"/>
      <c r="AD7" s="13"/>
      <c r="AE7" s="14"/>
      <c r="AF7" s="13"/>
      <c r="AG7" s="13"/>
      <c r="AH7" s="14"/>
      <c r="AI7" s="13"/>
    </row>
    <row r="8" spans="1:35" s="44" customFormat="1" ht="39.75" customHeight="1">
      <c r="A8" s="111"/>
      <c r="B8" s="81" t="s">
        <v>44</v>
      </c>
      <c r="C8" s="13">
        <v>1797</v>
      </c>
      <c r="D8" s="14">
        <v>1815</v>
      </c>
      <c r="E8" s="13">
        <f t="shared" si="0"/>
        <v>18</v>
      </c>
      <c r="F8" s="13" t="str">
        <f t="shared" si="1"/>
        <v>1815</v>
      </c>
      <c r="G8" s="14">
        <v>1834</v>
      </c>
      <c r="H8" s="13">
        <f t="shared" si="2"/>
        <v>19</v>
      </c>
      <c r="I8" s="13" t="str">
        <f t="shared" si="3"/>
        <v>1834</v>
      </c>
      <c r="J8" s="14">
        <v>1856</v>
      </c>
      <c r="K8" s="13">
        <f t="shared" si="4"/>
        <v>22</v>
      </c>
      <c r="L8" s="13" t="str">
        <f t="shared" si="5"/>
        <v>1856</v>
      </c>
      <c r="M8" s="14">
        <v>1874</v>
      </c>
      <c r="N8" s="13">
        <f t="shared" si="6"/>
        <v>18</v>
      </c>
      <c r="O8" s="13" t="str">
        <f t="shared" si="7"/>
        <v>1874</v>
      </c>
      <c r="P8" s="14">
        <v>1894</v>
      </c>
      <c r="Q8" s="13">
        <f t="shared" si="8"/>
        <v>20</v>
      </c>
      <c r="R8" s="13" t="str">
        <f t="shared" si="9"/>
        <v>1894</v>
      </c>
      <c r="S8" s="14"/>
      <c r="T8" s="13">
        <f t="shared" si="10"/>
        <v>-1894</v>
      </c>
      <c r="U8" s="13">
        <f t="shared" si="11"/>
      </c>
      <c r="V8" s="14"/>
      <c r="W8" s="13" t="e">
        <f t="shared" si="12"/>
        <v>#VALUE!</v>
      </c>
      <c r="X8" s="13"/>
      <c r="Y8" s="14"/>
      <c r="Z8" s="13"/>
      <c r="AA8" s="13"/>
      <c r="AB8" s="14"/>
      <c r="AC8" s="13"/>
      <c r="AD8" s="13"/>
      <c r="AE8" s="14"/>
      <c r="AF8" s="13"/>
      <c r="AG8" s="13"/>
      <c r="AH8" s="14"/>
      <c r="AI8" s="13"/>
    </row>
    <row r="9" spans="1:35" s="44" customFormat="1" ht="39.75" customHeight="1">
      <c r="A9" s="111"/>
      <c r="B9" s="81" t="s">
        <v>43</v>
      </c>
      <c r="C9" s="13">
        <v>5508</v>
      </c>
      <c r="D9" s="14">
        <v>5581</v>
      </c>
      <c r="E9" s="13">
        <f t="shared" si="0"/>
        <v>73</v>
      </c>
      <c r="F9" s="13" t="str">
        <f t="shared" si="1"/>
        <v>5581</v>
      </c>
      <c r="G9" s="14">
        <v>5649</v>
      </c>
      <c r="H9" s="13">
        <f t="shared" si="2"/>
        <v>68</v>
      </c>
      <c r="I9" s="13" t="str">
        <f t="shared" si="3"/>
        <v>5649</v>
      </c>
      <c r="J9" s="14">
        <v>5728</v>
      </c>
      <c r="K9" s="13">
        <f t="shared" si="4"/>
        <v>79</v>
      </c>
      <c r="L9" s="13" t="str">
        <f t="shared" si="5"/>
        <v>5728</v>
      </c>
      <c r="M9" s="14">
        <v>5793</v>
      </c>
      <c r="N9" s="13">
        <f t="shared" si="6"/>
        <v>65</v>
      </c>
      <c r="O9" s="13" t="str">
        <f t="shared" si="7"/>
        <v>5793</v>
      </c>
      <c r="P9" s="14">
        <v>5870</v>
      </c>
      <c r="Q9" s="13">
        <f t="shared" si="8"/>
        <v>77</v>
      </c>
      <c r="R9" s="13" t="str">
        <f t="shared" si="9"/>
        <v>5870</v>
      </c>
      <c r="S9" s="14"/>
      <c r="T9" s="13">
        <f t="shared" si="10"/>
        <v>-5870</v>
      </c>
      <c r="U9" s="13">
        <f t="shared" si="11"/>
      </c>
      <c r="V9" s="14"/>
      <c r="W9" s="13" t="e">
        <f t="shared" si="12"/>
        <v>#VALUE!</v>
      </c>
      <c r="X9" s="13"/>
      <c r="Y9" s="14"/>
      <c r="Z9" s="13"/>
      <c r="AA9" s="13"/>
      <c r="AB9" s="14"/>
      <c r="AC9" s="13"/>
      <c r="AD9" s="13"/>
      <c r="AE9" s="14"/>
      <c r="AF9" s="13"/>
      <c r="AG9" s="13"/>
      <c r="AH9" s="14"/>
      <c r="AI9" s="13"/>
    </row>
    <row r="10" spans="1:35" s="44" customFormat="1" ht="39.75" customHeight="1">
      <c r="A10" s="111"/>
      <c r="B10" s="81" t="s">
        <v>47</v>
      </c>
      <c r="C10" s="13">
        <v>3899</v>
      </c>
      <c r="D10" s="14">
        <v>3926</v>
      </c>
      <c r="E10" s="13">
        <f t="shared" si="0"/>
        <v>27</v>
      </c>
      <c r="F10" s="13" t="str">
        <f t="shared" si="1"/>
        <v>3926</v>
      </c>
      <c r="G10" s="14">
        <v>3953</v>
      </c>
      <c r="H10" s="13">
        <f t="shared" si="2"/>
        <v>27</v>
      </c>
      <c r="I10" s="13" t="str">
        <f t="shared" si="3"/>
        <v>3953</v>
      </c>
      <c r="J10" s="14">
        <v>3985</v>
      </c>
      <c r="K10" s="13">
        <f t="shared" si="4"/>
        <v>32</v>
      </c>
      <c r="L10" s="13" t="str">
        <f t="shared" si="5"/>
        <v>3985</v>
      </c>
      <c r="M10" s="14">
        <v>4009</v>
      </c>
      <c r="N10" s="13">
        <f t="shared" si="6"/>
        <v>24</v>
      </c>
      <c r="O10" s="13" t="str">
        <f t="shared" si="7"/>
        <v>4009</v>
      </c>
      <c r="P10" s="14">
        <v>4035</v>
      </c>
      <c r="Q10" s="13">
        <f t="shared" si="8"/>
        <v>26</v>
      </c>
      <c r="R10" s="13" t="str">
        <f t="shared" si="9"/>
        <v>4035</v>
      </c>
      <c r="S10" s="14"/>
      <c r="T10" s="13">
        <f t="shared" si="10"/>
        <v>-4035</v>
      </c>
      <c r="U10" s="13">
        <f t="shared" si="11"/>
      </c>
      <c r="V10" s="14"/>
      <c r="W10" s="13" t="e">
        <f t="shared" si="12"/>
        <v>#VALUE!</v>
      </c>
      <c r="X10" s="13"/>
      <c r="Y10" s="14"/>
      <c r="Z10" s="13"/>
      <c r="AA10" s="13"/>
      <c r="AB10" s="14"/>
      <c r="AC10" s="13"/>
      <c r="AD10" s="13"/>
      <c r="AE10" s="14"/>
      <c r="AF10" s="13"/>
      <c r="AG10" s="13"/>
      <c r="AH10" s="14"/>
      <c r="AI10" s="13"/>
    </row>
    <row r="11" spans="1:35" s="44" customFormat="1" ht="39.75" customHeight="1">
      <c r="A11" s="112"/>
      <c r="B11" s="81" t="s">
        <v>45</v>
      </c>
      <c r="C11" s="13">
        <v>11934</v>
      </c>
      <c r="D11" s="14">
        <v>12036</v>
      </c>
      <c r="E11" s="13">
        <f t="shared" si="0"/>
        <v>102</v>
      </c>
      <c r="F11" s="13" t="str">
        <f t="shared" si="1"/>
        <v>12036</v>
      </c>
      <c r="G11" s="14">
        <v>12132</v>
      </c>
      <c r="H11" s="13">
        <f t="shared" si="2"/>
        <v>96</v>
      </c>
      <c r="I11" s="13" t="str">
        <f t="shared" si="3"/>
        <v>12132</v>
      </c>
      <c r="J11" s="14">
        <v>12245</v>
      </c>
      <c r="K11" s="13">
        <f t="shared" si="4"/>
        <v>113</v>
      </c>
      <c r="L11" s="13" t="str">
        <f t="shared" si="5"/>
        <v>12245</v>
      </c>
      <c r="M11" s="14">
        <v>12333</v>
      </c>
      <c r="N11" s="13">
        <f t="shared" si="6"/>
        <v>88</v>
      </c>
      <c r="O11" s="13" t="str">
        <f t="shared" si="7"/>
        <v>12333</v>
      </c>
      <c r="P11" s="14">
        <v>12428</v>
      </c>
      <c r="Q11" s="13">
        <f t="shared" si="8"/>
        <v>95</v>
      </c>
      <c r="R11" s="13" t="str">
        <f t="shared" si="9"/>
        <v>12428</v>
      </c>
      <c r="S11" s="14"/>
      <c r="T11" s="13">
        <f t="shared" si="10"/>
        <v>-12428</v>
      </c>
      <c r="U11" s="13">
        <f t="shared" si="11"/>
      </c>
      <c r="V11" s="14"/>
      <c r="W11" s="13" t="e">
        <f t="shared" si="12"/>
        <v>#VALUE!</v>
      </c>
      <c r="X11" s="13">
        <f>REPT(V11,1)</f>
      </c>
      <c r="Y11" s="14"/>
      <c r="Z11" s="13" t="e">
        <f>Y11-X11</f>
        <v>#VALUE!</v>
      </c>
      <c r="AA11" s="13">
        <f>REPT(Y11,1)</f>
      </c>
      <c r="AB11" s="14"/>
      <c r="AC11" s="13" t="e">
        <f>AB11-AA11</f>
        <v>#VALUE!</v>
      </c>
      <c r="AD11" s="13">
        <f>REPT(AB11,1)</f>
      </c>
      <c r="AE11" s="14"/>
      <c r="AF11" s="13" t="e">
        <f>AE11-AD11</f>
        <v>#VALUE!</v>
      </c>
      <c r="AG11" s="13">
        <f>REPT(AE11,1)</f>
      </c>
      <c r="AH11" s="14"/>
      <c r="AI11" s="13" t="e">
        <f>AH11-AG11</f>
        <v>#VALUE!</v>
      </c>
    </row>
    <row r="12" spans="1:35" s="7" customFormat="1" ht="32.25" customHeight="1">
      <c r="A12" s="111"/>
      <c r="B12" s="81" t="s">
        <v>52</v>
      </c>
      <c r="C12" s="113">
        <v>1259</v>
      </c>
      <c r="D12" s="17">
        <v>1322</v>
      </c>
      <c r="E12" s="13">
        <f t="shared" si="0"/>
        <v>63</v>
      </c>
      <c r="F12" s="13" t="str">
        <f t="shared" si="1"/>
        <v>1322</v>
      </c>
      <c r="G12" s="17">
        <v>1382</v>
      </c>
      <c r="H12" s="13">
        <f t="shared" si="2"/>
        <v>60</v>
      </c>
      <c r="I12" s="13" t="str">
        <f t="shared" si="3"/>
        <v>1382</v>
      </c>
      <c r="J12" s="17">
        <v>1450</v>
      </c>
      <c r="K12" s="13">
        <f t="shared" si="4"/>
        <v>68</v>
      </c>
      <c r="L12" s="13" t="str">
        <f t="shared" si="5"/>
        <v>1450</v>
      </c>
      <c r="M12" s="17">
        <v>1504</v>
      </c>
      <c r="N12" s="13">
        <f t="shared" si="6"/>
        <v>54</v>
      </c>
      <c r="O12" s="13" t="str">
        <f t="shared" si="7"/>
        <v>1504</v>
      </c>
      <c r="P12" s="17">
        <v>1563</v>
      </c>
      <c r="Q12" s="13">
        <f t="shared" si="8"/>
        <v>59</v>
      </c>
      <c r="R12" s="13" t="str">
        <f t="shared" si="9"/>
        <v>1563</v>
      </c>
      <c r="S12" s="14"/>
      <c r="T12" s="13">
        <f t="shared" si="10"/>
        <v>-1563</v>
      </c>
      <c r="U12" s="13">
        <f t="shared" si="11"/>
      </c>
      <c r="V12" s="14"/>
      <c r="W12" s="13" t="e">
        <f t="shared" si="12"/>
        <v>#VALUE!</v>
      </c>
      <c r="X12" s="13">
        <f>REPT(V12,1)</f>
      </c>
      <c r="Y12" s="14"/>
      <c r="Z12" s="13" t="e">
        <f>Y12-X12</f>
        <v>#VALUE!</v>
      </c>
      <c r="AA12" s="13">
        <f>REPT(Y12,1)</f>
      </c>
      <c r="AB12" s="14"/>
      <c r="AC12" s="13" t="e">
        <f>AB12-AA12</f>
        <v>#VALUE!</v>
      </c>
      <c r="AD12" s="13">
        <f>REPT(AB12,1)</f>
      </c>
      <c r="AE12" s="14"/>
      <c r="AF12" s="13" t="e">
        <f>AE12-AD12</f>
        <v>#VALUE!</v>
      </c>
      <c r="AG12" s="13">
        <f>REPT(AE12,1)</f>
      </c>
      <c r="AH12" s="14"/>
      <c r="AI12" s="13" t="e">
        <f>AH12-AG12</f>
        <v>#VALUE!</v>
      </c>
    </row>
    <row r="13" spans="1:35" s="44" customFormat="1" ht="39.75" customHeight="1">
      <c r="A13" s="111"/>
      <c r="B13" s="81" t="s">
        <v>51</v>
      </c>
      <c r="C13" s="13">
        <v>4056</v>
      </c>
      <c r="D13" s="14">
        <v>4258</v>
      </c>
      <c r="E13" s="13">
        <f t="shared" si="0"/>
        <v>202</v>
      </c>
      <c r="F13" s="13" t="str">
        <f t="shared" si="1"/>
        <v>4258</v>
      </c>
      <c r="G13" s="14">
        <v>4446</v>
      </c>
      <c r="H13" s="13">
        <f t="shared" si="2"/>
        <v>188</v>
      </c>
      <c r="I13" s="13" t="str">
        <f t="shared" si="3"/>
        <v>4446</v>
      </c>
      <c r="J13" s="14">
        <v>4660</v>
      </c>
      <c r="K13" s="13">
        <f t="shared" si="4"/>
        <v>214</v>
      </c>
      <c r="L13" s="13" t="str">
        <f t="shared" si="5"/>
        <v>4660</v>
      </c>
      <c r="M13" s="14">
        <v>4829</v>
      </c>
      <c r="N13" s="13">
        <f t="shared" si="6"/>
        <v>169</v>
      </c>
      <c r="O13" s="13" t="str">
        <f t="shared" si="7"/>
        <v>4829</v>
      </c>
      <c r="P13" s="14">
        <v>5012</v>
      </c>
      <c r="Q13" s="13">
        <f t="shared" si="8"/>
        <v>183</v>
      </c>
      <c r="R13" s="13" t="str">
        <f t="shared" si="9"/>
        <v>5012</v>
      </c>
      <c r="S13" s="14"/>
      <c r="T13" s="13">
        <f t="shared" si="10"/>
        <v>-5012</v>
      </c>
      <c r="U13" s="13">
        <f t="shared" si="11"/>
      </c>
      <c r="V13" s="14"/>
      <c r="W13" s="13" t="e">
        <f t="shared" si="12"/>
        <v>#VALUE!</v>
      </c>
      <c r="X13" s="13"/>
      <c r="Y13" s="14"/>
      <c r="Z13" s="13"/>
      <c r="AA13" s="13"/>
      <c r="AB13" s="14"/>
      <c r="AC13" s="13"/>
      <c r="AD13" s="13"/>
      <c r="AE13" s="14"/>
      <c r="AF13" s="13"/>
      <c r="AG13" s="13"/>
      <c r="AH13" s="14"/>
      <c r="AI13" s="13"/>
    </row>
    <row r="14" spans="1:35" s="44" customFormat="1" ht="39.75" customHeight="1">
      <c r="A14" s="111"/>
      <c r="B14" s="81" t="s">
        <v>49</v>
      </c>
      <c r="C14" s="13">
        <v>153972</v>
      </c>
      <c r="D14" s="14">
        <v>156110</v>
      </c>
      <c r="E14" s="13">
        <f t="shared" si="0"/>
        <v>2138</v>
      </c>
      <c r="F14" s="13" t="str">
        <f t="shared" si="1"/>
        <v>156110</v>
      </c>
      <c r="G14" s="14">
        <v>158132</v>
      </c>
      <c r="H14" s="13">
        <f t="shared" si="2"/>
        <v>2022</v>
      </c>
      <c r="I14" s="13" t="str">
        <f t="shared" si="3"/>
        <v>158132</v>
      </c>
      <c r="J14" s="14">
        <v>160431</v>
      </c>
      <c r="K14" s="13">
        <f t="shared" si="4"/>
        <v>2299</v>
      </c>
      <c r="L14" s="13" t="str">
        <f t="shared" si="5"/>
        <v>160431</v>
      </c>
      <c r="M14" s="14">
        <v>162190</v>
      </c>
      <c r="N14" s="13">
        <f t="shared" si="6"/>
        <v>1759</v>
      </c>
      <c r="O14" s="13" t="str">
        <f t="shared" si="7"/>
        <v>162190</v>
      </c>
      <c r="P14" s="14">
        <v>164066</v>
      </c>
      <c r="Q14" s="13">
        <f t="shared" si="8"/>
        <v>1876</v>
      </c>
      <c r="R14" s="13" t="str">
        <f t="shared" si="9"/>
        <v>164066</v>
      </c>
      <c r="S14" s="14"/>
      <c r="T14" s="13">
        <f t="shared" si="10"/>
        <v>-164066</v>
      </c>
      <c r="U14" s="13">
        <f t="shared" si="11"/>
      </c>
      <c r="V14" s="14"/>
      <c r="W14" s="13" t="e">
        <f t="shared" si="12"/>
        <v>#VALUE!</v>
      </c>
      <c r="X14" s="13"/>
      <c r="Y14" s="14"/>
      <c r="Z14" s="13"/>
      <c r="AA14" s="13"/>
      <c r="AB14" s="14"/>
      <c r="AC14" s="13"/>
      <c r="AD14" s="13"/>
      <c r="AE14" s="14"/>
      <c r="AF14" s="13"/>
      <c r="AG14" s="13"/>
      <c r="AH14" s="14"/>
      <c r="AI14" s="13"/>
    </row>
    <row r="15" spans="1:35" s="5" customFormat="1" ht="39.75" customHeight="1">
      <c r="A15" s="111"/>
      <c r="B15" s="81" t="s">
        <v>50</v>
      </c>
      <c r="C15" s="13">
        <v>96564</v>
      </c>
      <c r="D15" s="14">
        <v>97978</v>
      </c>
      <c r="E15" s="13">
        <f t="shared" si="0"/>
        <v>1414</v>
      </c>
      <c r="F15" s="13" t="str">
        <f t="shared" si="1"/>
        <v>97978</v>
      </c>
      <c r="G15" s="14">
        <v>99137</v>
      </c>
      <c r="H15" s="13">
        <f t="shared" si="2"/>
        <v>1159</v>
      </c>
      <c r="I15" s="13" t="str">
        <f t="shared" si="3"/>
        <v>99137</v>
      </c>
      <c r="J15" s="14">
        <v>100555</v>
      </c>
      <c r="K15" s="13">
        <f t="shared" si="4"/>
        <v>1418</v>
      </c>
      <c r="L15" s="13" t="str">
        <f t="shared" si="5"/>
        <v>100555</v>
      </c>
      <c r="M15" s="14">
        <v>101641</v>
      </c>
      <c r="N15" s="13">
        <f t="shared" si="6"/>
        <v>1086</v>
      </c>
      <c r="O15" s="13" t="str">
        <f t="shared" si="7"/>
        <v>101641</v>
      </c>
      <c r="P15" s="14">
        <v>102927</v>
      </c>
      <c r="Q15" s="13">
        <f t="shared" si="8"/>
        <v>1286</v>
      </c>
      <c r="R15" s="13" t="str">
        <f t="shared" si="9"/>
        <v>102927</v>
      </c>
      <c r="S15" s="14"/>
      <c r="T15" s="13">
        <f t="shared" si="10"/>
        <v>-102927</v>
      </c>
      <c r="U15" s="13">
        <f t="shared" si="11"/>
      </c>
      <c r="V15" s="14"/>
      <c r="W15" s="13" t="e">
        <f t="shared" si="12"/>
        <v>#VALUE!</v>
      </c>
      <c r="X15" s="13"/>
      <c r="Y15" s="14"/>
      <c r="Z15" s="13"/>
      <c r="AA15" s="13"/>
      <c r="AB15" s="14"/>
      <c r="AC15" s="13"/>
      <c r="AD15" s="13"/>
      <c r="AE15" s="14"/>
      <c r="AF15" s="13"/>
      <c r="AG15" s="13"/>
      <c r="AH15" s="14"/>
      <c r="AI15" s="13"/>
    </row>
    <row r="16" spans="1:35" s="44" customFormat="1" ht="39.75" customHeight="1">
      <c r="A16" s="112"/>
      <c r="B16" s="81" t="s">
        <v>55</v>
      </c>
      <c r="C16" s="13">
        <v>14979</v>
      </c>
      <c r="D16" s="14">
        <v>15087</v>
      </c>
      <c r="E16" s="13">
        <f t="shared" si="0"/>
        <v>108</v>
      </c>
      <c r="F16" s="13" t="str">
        <f t="shared" si="1"/>
        <v>15087</v>
      </c>
      <c r="G16" s="14">
        <v>15188</v>
      </c>
      <c r="H16" s="13">
        <f t="shared" si="2"/>
        <v>101</v>
      </c>
      <c r="I16" s="13" t="str">
        <f t="shared" si="3"/>
        <v>15188</v>
      </c>
      <c r="J16" s="14">
        <v>15304</v>
      </c>
      <c r="K16" s="13">
        <f t="shared" si="4"/>
        <v>116</v>
      </c>
      <c r="L16" s="13" t="str">
        <f t="shared" si="5"/>
        <v>15304</v>
      </c>
      <c r="M16" s="14">
        <v>15398</v>
      </c>
      <c r="N16" s="13">
        <f t="shared" si="6"/>
        <v>94</v>
      </c>
      <c r="O16" s="13" t="str">
        <f t="shared" si="7"/>
        <v>15398</v>
      </c>
      <c r="P16" s="14">
        <v>15496</v>
      </c>
      <c r="Q16" s="13">
        <f t="shared" si="8"/>
        <v>98</v>
      </c>
      <c r="R16" s="13" t="str">
        <f t="shared" si="9"/>
        <v>15496</v>
      </c>
      <c r="S16" s="14"/>
      <c r="T16" s="13">
        <f t="shared" si="10"/>
        <v>-15496</v>
      </c>
      <c r="U16" s="13">
        <f t="shared" si="11"/>
      </c>
      <c r="V16" s="14"/>
      <c r="W16" s="13" t="e">
        <f t="shared" si="12"/>
        <v>#VALUE!</v>
      </c>
      <c r="X16" s="13"/>
      <c r="Y16" s="14"/>
      <c r="Z16" s="13"/>
      <c r="AA16" s="13"/>
      <c r="AB16" s="14"/>
      <c r="AC16" s="13"/>
      <c r="AD16" s="13"/>
      <c r="AE16" s="14"/>
      <c r="AF16" s="13"/>
      <c r="AG16" s="13"/>
      <c r="AH16" s="14"/>
      <c r="AI16" s="13"/>
    </row>
    <row r="17" spans="1:35" s="44" customFormat="1" ht="39.75" customHeight="1">
      <c r="A17" s="111"/>
      <c r="B17" s="81" t="s">
        <v>56</v>
      </c>
      <c r="C17" s="13">
        <v>4997</v>
      </c>
      <c r="D17" s="14">
        <v>5027</v>
      </c>
      <c r="E17" s="13">
        <f t="shared" si="0"/>
        <v>30</v>
      </c>
      <c r="F17" s="13" t="str">
        <f t="shared" si="1"/>
        <v>5027</v>
      </c>
      <c r="G17" s="100">
        <v>5027</v>
      </c>
      <c r="H17" s="13">
        <f t="shared" si="2"/>
        <v>0</v>
      </c>
      <c r="I17" s="100" t="str">
        <f t="shared" si="3"/>
        <v>5027</v>
      </c>
      <c r="J17" s="14">
        <v>5086</v>
      </c>
      <c r="K17" s="13">
        <f t="shared" si="4"/>
        <v>59</v>
      </c>
      <c r="L17" s="13" t="str">
        <f t="shared" si="5"/>
        <v>5086</v>
      </c>
      <c r="M17" s="14">
        <v>5112</v>
      </c>
      <c r="N17" s="13">
        <f t="shared" si="6"/>
        <v>26</v>
      </c>
      <c r="O17" s="13" t="str">
        <f t="shared" si="7"/>
        <v>5112</v>
      </c>
      <c r="P17" s="14">
        <v>5140</v>
      </c>
      <c r="Q17" s="13">
        <f t="shared" si="8"/>
        <v>28</v>
      </c>
      <c r="R17" s="13" t="str">
        <f t="shared" si="9"/>
        <v>5140</v>
      </c>
      <c r="S17" s="14"/>
      <c r="T17" s="13">
        <f t="shared" si="10"/>
        <v>-5140</v>
      </c>
      <c r="U17" s="13">
        <f t="shared" si="11"/>
      </c>
      <c r="V17" s="14"/>
      <c r="W17" s="13" t="e">
        <f t="shared" si="12"/>
        <v>#VALUE!</v>
      </c>
      <c r="X17" s="13"/>
      <c r="Y17" s="14"/>
      <c r="Z17" s="13"/>
      <c r="AA17" s="13"/>
      <c r="AB17" s="14"/>
      <c r="AC17" s="13"/>
      <c r="AD17" s="13"/>
      <c r="AE17" s="14"/>
      <c r="AF17" s="13"/>
      <c r="AG17" s="13"/>
      <c r="AH17" s="14"/>
      <c r="AI17" s="13"/>
    </row>
    <row r="18" spans="1:35" s="7" customFormat="1" ht="34.5" customHeight="1">
      <c r="A18" s="111"/>
      <c r="B18" s="81" t="s">
        <v>53</v>
      </c>
      <c r="C18" s="13">
        <v>6848</v>
      </c>
      <c r="D18" s="14">
        <v>6931</v>
      </c>
      <c r="E18" s="13">
        <f t="shared" si="0"/>
        <v>83</v>
      </c>
      <c r="F18" s="13" t="str">
        <f t="shared" si="1"/>
        <v>6931</v>
      </c>
      <c r="G18" s="14">
        <v>7008</v>
      </c>
      <c r="H18" s="13">
        <f t="shared" si="2"/>
        <v>77</v>
      </c>
      <c r="I18" s="13" t="str">
        <f t="shared" si="3"/>
        <v>7008</v>
      </c>
      <c r="J18" s="14">
        <v>7090</v>
      </c>
      <c r="K18" s="13">
        <f t="shared" si="4"/>
        <v>82</v>
      </c>
      <c r="L18" s="13" t="str">
        <f t="shared" si="5"/>
        <v>7090</v>
      </c>
      <c r="M18" s="14">
        <v>7161</v>
      </c>
      <c r="N18" s="13">
        <f t="shared" si="6"/>
        <v>71</v>
      </c>
      <c r="O18" s="13" t="str">
        <f t="shared" si="7"/>
        <v>7161</v>
      </c>
      <c r="P18" s="14">
        <v>7240</v>
      </c>
      <c r="Q18" s="13">
        <f t="shared" si="8"/>
        <v>79</v>
      </c>
      <c r="R18" s="13" t="str">
        <f t="shared" si="9"/>
        <v>7240</v>
      </c>
      <c r="S18" s="14"/>
      <c r="T18" s="13">
        <f t="shared" si="10"/>
        <v>-7240</v>
      </c>
      <c r="U18" s="13">
        <f t="shared" si="11"/>
      </c>
      <c r="V18" s="14"/>
      <c r="W18" s="13" t="e">
        <f t="shared" si="12"/>
        <v>#VALUE!</v>
      </c>
      <c r="X18" s="13">
        <f>REPT(V18,1)</f>
      </c>
      <c r="Y18" s="14"/>
      <c r="Z18" s="13" t="e">
        <f>Y18-X18</f>
        <v>#VALUE!</v>
      </c>
      <c r="AA18" s="13">
        <f>REPT(Y18,1)</f>
      </c>
      <c r="AB18" s="14"/>
      <c r="AC18" s="13" t="e">
        <f>AB18-AA18</f>
        <v>#VALUE!</v>
      </c>
      <c r="AD18" s="13">
        <f>REPT(AB18,1)</f>
      </c>
      <c r="AE18" s="14"/>
      <c r="AF18" s="13" t="e">
        <f>AE18-AD18</f>
        <v>#VALUE!</v>
      </c>
      <c r="AG18" s="13">
        <f>REPT(AE18,1)</f>
      </c>
      <c r="AH18" s="14"/>
      <c r="AI18" s="13" t="e">
        <f>AH18-AG18</f>
        <v>#VALUE!</v>
      </c>
    </row>
    <row r="19" spans="1:35" s="7" customFormat="1" ht="33" customHeight="1">
      <c r="A19" s="111"/>
      <c r="B19" s="81" t="s">
        <v>54</v>
      </c>
      <c r="C19" s="13">
        <v>2067</v>
      </c>
      <c r="D19" s="14">
        <v>2084</v>
      </c>
      <c r="E19" s="13">
        <f t="shared" si="0"/>
        <v>17</v>
      </c>
      <c r="F19" s="13" t="str">
        <f t="shared" si="1"/>
        <v>2084</v>
      </c>
      <c r="G19" s="14">
        <v>2101</v>
      </c>
      <c r="H19" s="13">
        <f t="shared" si="2"/>
        <v>17</v>
      </c>
      <c r="I19" s="13" t="str">
        <f t="shared" si="3"/>
        <v>2101</v>
      </c>
      <c r="J19" s="14">
        <v>2119</v>
      </c>
      <c r="K19" s="13">
        <f t="shared" si="4"/>
        <v>18</v>
      </c>
      <c r="L19" s="13" t="str">
        <f t="shared" si="5"/>
        <v>2119</v>
      </c>
      <c r="M19" s="14">
        <v>2135</v>
      </c>
      <c r="N19" s="13">
        <f t="shared" si="6"/>
        <v>16</v>
      </c>
      <c r="O19" s="13" t="str">
        <f t="shared" si="7"/>
        <v>2135</v>
      </c>
      <c r="P19" s="14">
        <v>2150</v>
      </c>
      <c r="Q19" s="13">
        <f t="shared" si="8"/>
        <v>15</v>
      </c>
      <c r="R19" s="13" t="str">
        <f t="shared" si="9"/>
        <v>2150</v>
      </c>
      <c r="S19" s="14"/>
      <c r="T19" s="13">
        <f t="shared" si="10"/>
        <v>-2150</v>
      </c>
      <c r="U19" s="13">
        <f t="shared" si="11"/>
      </c>
      <c r="V19" s="14"/>
      <c r="W19" s="13" t="e">
        <f t="shared" si="12"/>
        <v>#VALUE!</v>
      </c>
      <c r="X19" s="13"/>
      <c r="Y19" s="14"/>
      <c r="Z19" s="13"/>
      <c r="AA19" s="13"/>
      <c r="AB19" s="14"/>
      <c r="AC19" s="13"/>
      <c r="AD19" s="13"/>
      <c r="AE19" s="14"/>
      <c r="AF19" s="13"/>
      <c r="AG19" s="13"/>
      <c r="AH19" s="14"/>
      <c r="AI19" s="13"/>
    </row>
    <row r="20" spans="1:35" s="118" customFormat="1" ht="36" customHeight="1">
      <c r="A20" s="117"/>
      <c r="B20" s="117"/>
      <c r="C20" s="149">
        <f>SUM(E4:E19)</f>
        <v>7096</v>
      </c>
      <c r="D20" s="150"/>
      <c r="E20" s="150"/>
      <c r="F20" s="149">
        <f>SUM(H4:H19)</f>
        <v>6639</v>
      </c>
      <c r="G20" s="150"/>
      <c r="H20" s="150"/>
      <c r="I20" s="149">
        <f>SUM(K4:K19)</f>
        <v>7841</v>
      </c>
      <c r="J20" s="150"/>
      <c r="K20" s="150"/>
      <c r="L20" s="149">
        <f>SUM(N4:N19)</f>
        <v>5898</v>
      </c>
      <c r="M20" s="150"/>
      <c r="N20" s="150"/>
      <c r="O20" s="149">
        <f>SUM(Q4:Q19)</f>
        <v>6411</v>
      </c>
      <c r="P20" s="150"/>
      <c r="Q20" s="150"/>
      <c r="R20" s="149">
        <f>SUM(T4:T19)</f>
        <v>-618201</v>
      </c>
      <c r="S20" s="150"/>
      <c r="T20" s="150"/>
      <c r="U20" s="149" t="e">
        <f>SUM(W4:W19)</f>
        <v>#VALUE!</v>
      </c>
      <c r="V20" s="150"/>
      <c r="W20" s="150"/>
      <c r="X20" s="149" t="e">
        <f>SUM(Z4:Z19)</f>
        <v>#VALUE!</v>
      </c>
      <c r="Y20" s="150"/>
      <c r="Z20" s="150"/>
      <c r="AA20" s="149" t="e">
        <f>SUM(AC4:AC19)</f>
        <v>#VALUE!</v>
      </c>
      <c r="AB20" s="150"/>
      <c r="AC20" s="150"/>
      <c r="AD20" s="149" t="e">
        <f>SUM(AF4:AF19)</f>
        <v>#VALUE!</v>
      </c>
      <c r="AE20" s="150"/>
      <c r="AF20" s="150"/>
      <c r="AG20" s="149" t="e">
        <f>SUM(AI4:AI19)</f>
        <v>#VALUE!</v>
      </c>
      <c r="AH20" s="150"/>
      <c r="AI20" s="150"/>
    </row>
    <row r="21" spans="1:22" ht="14.25" customHeight="1">
      <c r="A21" s="4"/>
      <c r="B21" s="4"/>
      <c r="Q21" s="2"/>
      <c r="V21" s="3"/>
    </row>
    <row r="22" spans="1:91" ht="14.25" customHeight="1">
      <c r="A22" s="67"/>
      <c r="AJ22" s="46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8"/>
    </row>
    <row r="23" spans="1:91" s="49" customFormat="1" ht="30" customHeight="1">
      <c r="A23" s="68" t="s">
        <v>10</v>
      </c>
      <c r="C23" s="151" t="s">
        <v>8</v>
      </c>
      <c r="D23" s="151"/>
      <c r="E23" s="151"/>
      <c r="F23" s="151" t="s">
        <v>9</v>
      </c>
      <c r="G23" s="151"/>
      <c r="H23" s="151"/>
      <c r="I23" s="151" t="s">
        <v>0</v>
      </c>
      <c r="J23" s="151"/>
      <c r="K23" s="151"/>
      <c r="L23" s="151" t="s">
        <v>1</v>
      </c>
      <c r="M23" s="151"/>
      <c r="N23" s="151"/>
      <c r="O23" s="151" t="s">
        <v>2</v>
      </c>
      <c r="P23" s="151"/>
      <c r="Q23" s="151"/>
      <c r="R23" s="151" t="s">
        <v>3</v>
      </c>
      <c r="S23" s="151"/>
      <c r="T23" s="151"/>
      <c r="U23" s="151" t="s">
        <v>4</v>
      </c>
      <c r="V23" s="151"/>
      <c r="W23" s="151"/>
      <c r="X23" s="151" t="s">
        <v>5</v>
      </c>
      <c r="Y23" s="151"/>
      <c r="Z23" s="151"/>
      <c r="AA23" s="151" t="s">
        <v>6</v>
      </c>
      <c r="AB23" s="151"/>
      <c r="AC23" s="151"/>
      <c r="AD23" s="151" t="s">
        <v>7</v>
      </c>
      <c r="AE23" s="151"/>
      <c r="AF23" s="151"/>
      <c r="AG23" s="151" t="s">
        <v>24</v>
      </c>
      <c r="AH23" s="151"/>
      <c r="AI23" s="151"/>
      <c r="AJ23" s="50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</row>
    <row r="24" spans="1:91" s="55" customFormat="1" ht="27" customHeight="1">
      <c r="A24" s="69" t="s">
        <v>11</v>
      </c>
      <c r="B24" s="54" t="s">
        <v>25</v>
      </c>
      <c r="C24" s="152">
        <v>42699</v>
      </c>
      <c r="D24" s="153"/>
      <c r="E24" s="153"/>
      <c r="F24" s="152">
        <v>42729</v>
      </c>
      <c r="G24" s="153"/>
      <c r="H24" s="153"/>
      <c r="I24" s="152">
        <v>42760</v>
      </c>
      <c r="J24" s="153"/>
      <c r="K24" s="153"/>
      <c r="L24" s="152"/>
      <c r="M24" s="153"/>
      <c r="N24" s="153"/>
      <c r="O24" s="152"/>
      <c r="P24" s="153"/>
      <c r="Q24" s="153"/>
      <c r="R24" s="152"/>
      <c r="S24" s="153"/>
      <c r="T24" s="153"/>
      <c r="U24" s="152"/>
      <c r="V24" s="153"/>
      <c r="W24" s="153"/>
      <c r="X24" s="152"/>
      <c r="Y24" s="153"/>
      <c r="Z24" s="153"/>
      <c r="AA24" s="152"/>
      <c r="AB24" s="153"/>
      <c r="AC24" s="153"/>
      <c r="AD24" s="152"/>
      <c r="AE24" s="153"/>
      <c r="AF24" s="153"/>
      <c r="AG24" s="152"/>
      <c r="AH24" s="153"/>
      <c r="AI24" s="153"/>
      <c r="AJ24" s="46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8"/>
    </row>
    <row r="25" spans="1:91" s="55" customFormat="1" ht="31.5" customHeight="1">
      <c r="A25" s="70"/>
      <c r="B25" s="53"/>
      <c r="C25" s="9" t="s">
        <v>13</v>
      </c>
      <c r="D25" s="56" t="s">
        <v>14</v>
      </c>
      <c r="E25" s="9" t="s">
        <v>15</v>
      </c>
      <c r="F25" s="9" t="s">
        <v>13</v>
      </c>
      <c r="G25" s="56" t="s">
        <v>14</v>
      </c>
      <c r="H25" s="9" t="s">
        <v>15</v>
      </c>
      <c r="I25" s="9" t="s">
        <v>13</v>
      </c>
      <c r="J25" s="56" t="s">
        <v>14</v>
      </c>
      <c r="K25" s="9" t="s">
        <v>15</v>
      </c>
      <c r="L25" s="9" t="s">
        <v>13</v>
      </c>
      <c r="M25" s="56" t="s">
        <v>14</v>
      </c>
      <c r="N25" s="9" t="s">
        <v>15</v>
      </c>
      <c r="O25" s="9" t="s">
        <v>13</v>
      </c>
      <c r="P25" s="56" t="s">
        <v>14</v>
      </c>
      <c r="Q25" s="9" t="s">
        <v>15</v>
      </c>
      <c r="R25" s="9" t="s">
        <v>13</v>
      </c>
      <c r="S25" s="56" t="s">
        <v>14</v>
      </c>
      <c r="T25" s="9" t="s">
        <v>15</v>
      </c>
      <c r="U25" s="9" t="s">
        <v>13</v>
      </c>
      <c r="V25" s="56" t="s">
        <v>14</v>
      </c>
      <c r="W25" s="9" t="s">
        <v>15</v>
      </c>
      <c r="X25" s="9" t="s">
        <v>13</v>
      </c>
      <c r="Y25" s="56" t="s">
        <v>14</v>
      </c>
      <c r="Z25" s="9" t="s">
        <v>15</v>
      </c>
      <c r="AA25" s="9" t="s">
        <v>13</v>
      </c>
      <c r="AB25" s="56" t="s">
        <v>14</v>
      </c>
      <c r="AC25" s="9" t="s">
        <v>15</v>
      </c>
      <c r="AD25" s="9" t="s">
        <v>13</v>
      </c>
      <c r="AE25" s="56" t="s">
        <v>14</v>
      </c>
      <c r="AF25" s="9" t="s">
        <v>15</v>
      </c>
      <c r="AG25" s="9" t="s">
        <v>13</v>
      </c>
      <c r="AH25" s="56" t="s">
        <v>14</v>
      </c>
      <c r="AI25" s="8" t="s">
        <v>15</v>
      </c>
      <c r="AJ25" s="46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8"/>
    </row>
    <row r="26" spans="1:91" s="53" customFormat="1" ht="25.5" customHeight="1">
      <c r="A26" s="69"/>
      <c r="B26" s="64" t="s">
        <v>28</v>
      </c>
      <c r="G26" s="57"/>
      <c r="H26" s="57"/>
      <c r="I26" s="57"/>
      <c r="J26" s="57"/>
      <c r="K26" s="57"/>
      <c r="L26" s="57"/>
      <c r="M26" s="119">
        <v>15742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8"/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</row>
    <row r="27" spans="1:91" s="53" customFormat="1" ht="30" customHeight="1">
      <c r="A27" s="69"/>
      <c r="B27" s="64" t="s">
        <v>27</v>
      </c>
      <c r="C27" s="53">
        <v>12068</v>
      </c>
      <c r="D27" s="53">
        <v>12971</v>
      </c>
      <c r="E27" s="53">
        <f>D27-C27</f>
        <v>903</v>
      </c>
      <c r="F27" s="53" t="str">
        <f>REPT(D27,1)</f>
        <v>12971</v>
      </c>
      <c r="G27" s="57">
        <v>13928</v>
      </c>
      <c r="H27" s="57">
        <f>G27-F27</f>
        <v>957</v>
      </c>
      <c r="I27" s="57" t="str">
        <f>REPT(G27,1)</f>
        <v>13928</v>
      </c>
      <c r="J27" s="57">
        <v>14872</v>
      </c>
      <c r="K27" s="57">
        <f>J27-I27</f>
        <v>944</v>
      </c>
      <c r="L27" s="57"/>
      <c r="M27" s="119"/>
      <c r="N27" s="57"/>
      <c r="O27" s="57"/>
      <c r="P27" s="57">
        <v>16651</v>
      </c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1"/>
    </row>
    <row r="28" spans="1:91" s="53" customFormat="1" ht="27.75" customHeight="1">
      <c r="A28" s="69"/>
      <c r="B28" s="64" t="s">
        <v>29</v>
      </c>
      <c r="F28" s="53">
        <f>REPT(D28,1)</f>
      </c>
      <c r="G28" s="57"/>
      <c r="H28" s="57"/>
      <c r="I28" s="57">
        <f>REPT(G28,1)</f>
      </c>
      <c r="J28" s="57"/>
      <c r="K28" s="57"/>
      <c r="L28" s="57"/>
      <c r="M28" s="119">
        <v>30937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1"/>
    </row>
    <row r="29" spans="1:91" s="73" customFormat="1" ht="27" customHeight="1">
      <c r="A29" s="71"/>
      <c r="B29" s="72" t="s">
        <v>30</v>
      </c>
      <c r="C29" s="73">
        <v>25890</v>
      </c>
      <c r="D29" s="73">
        <v>27157</v>
      </c>
      <c r="E29" s="73">
        <f>D29-C29</f>
        <v>1267</v>
      </c>
      <c r="F29" s="73" t="str">
        <f>REPT(D29,1)</f>
        <v>27157</v>
      </c>
      <c r="G29" s="74">
        <v>28487</v>
      </c>
      <c r="H29" s="74">
        <f>G29-F29</f>
        <v>1330</v>
      </c>
      <c r="I29" s="74" t="str">
        <f>REPT(G29,1)</f>
        <v>28487</v>
      </c>
      <c r="J29" s="74">
        <v>29750</v>
      </c>
      <c r="K29" s="74">
        <f>J29-I29</f>
        <v>1263</v>
      </c>
      <c r="L29" s="74"/>
      <c r="M29" s="74"/>
      <c r="N29" s="74"/>
      <c r="O29" s="74"/>
      <c r="P29" s="74">
        <v>32151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59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1"/>
    </row>
    <row r="30" spans="1:35" s="85" customFormat="1" ht="30" customHeight="1">
      <c r="A30" s="117"/>
      <c r="C30" s="154">
        <f>SUM(E27:E29)</f>
        <v>2170</v>
      </c>
      <c r="D30" s="155"/>
      <c r="E30" s="156"/>
      <c r="F30" s="154">
        <f>SUM(H27:H29)</f>
        <v>2287</v>
      </c>
      <c r="G30" s="155"/>
      <c r="H30" s="156"/>
      <c r="I30" s="154">
        <f>SUM(K27:K29)</f>
        <v>2207</v>
      </c>
      <c r="J30" s="155"/>
      <c r="K30" s="156"/>
      <c r="L30" s="154">
        <f>SUM(N27:N29)</f>
        <v>0</v>
      </c>
      <c r="M30" s="155"/>
      <c r="N30" s="156"/>
      <c r="O30" s="154">
        <f>SUM(Q27:Q29)</f>
        <v>0</v>
      </c>
      <c r="P30" s="155"/>
      <c r="Q30" s="156"/>
      <c r="R30" s="154">
        <f>SUM(T27:T29)</f>
        <v>0</v>
      </c>
      <c r="S30" s="155"/>
      <c r="T30" s="156"/>
      <c r="U30" s="154">
        <f>SUM(W27:W29)</f>
        <v>0</v>
      </c>
      <c r="V30" s="155"/>
      <c r="W30" s="156"/>
      <c r="X30" s="154">
        <f>SUM(Z27:Z29)</f>
        <v>0</v>
      </c>
      <c r="Y30" s="155"/>
      <c r="Z30" s="156"/>
      <c r="AA30" s="154">
        <f>SUM(AC27:AC29)</f>
        <v>0</v>
      </c>
      <c r="AB30" s="155"/>
      <c r="AC30" s="156"/>
      <c r="AD30" s="154">
        <f>SUM(AF27:AF29)</f>
        <v>0</v>
      </c>
      <c r="AE30" s="155"/>
      <c r="AF30" s="156"/>
      <c r="AG30" s="154">
        <f>SUM(AI27:AI29)</f>
        <v>0</v>
      </c>
      <c r="AH30" s="155"/>
      <c r="AI30" s="156"/>
    </row>
    <row r="31" spans="1:91" s="1" customFormat="1" ht="17.25" customHeight="1">
      <c r="A31" s="66"/>
      <c r="AJ31" s="59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1"/>
    </row>
    <row r="32" spans="1:91" s="1" customFormat="1" ht="17.25" customHeight="1">
      <c r="A32" s="66"/>
      <c r="AJ32" s="59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1"/>
    </row>
    <row r="33" spans="1:91" s="49" customFormat="1" ht="43.5" customHeight="1">
      <c r="A33" s="68" t="s">
        <v>10</v>
      </c>
      <c r="C33" s="151" t="s">
        <v>8</v>
      </c>
      <c r="D33" s="151"/>
      <c r="E33" s="151"/>
      <c r="F33" s="151" t="s">
        <v>9</v>
      </c>
      <c r="G33" s="151"/>
      <c r="H33" s="151"/>
      <c r="I33" s="151" t="s">
        <v>0</v>
      </c>
      <c r="J33" s="151"/>
      <c r="K33" s="151"/>
      <c r="L33" s="151" t="s">
        <v>1</v>
      </c>
      <c r="M33" s="151"/>
      <c r="N33" s="151"/>
      <c r="O33" s="151" t="s">
        <v>2</v>
      </c>
      <c r="P33" s="151"/>
      <c r="Q33" s="151"/>
      <c r="R33" s="151" t="s">
        <v>3</v>
      </c>
      <c r="S33" s="151"/>
      <c r="T33" s="151"/>
      <c r="U33" s="151" t="s">
        <v>4</v>
      </c>
      <c r="V33" s="151"/>
      <c r="W33" s="151"/>
      <c r="X33" s="151" t="s">
        <v>5</v>
      </c>
      <c r="Y33" s="151"/>
      <c r="Z33" s="151"/>
      <c r="AA33" s="151" t="s">
        <v>6</v>
      </c>
      <c r="AB33" s="151"/>
      <c r="AC33" s="151"/>
      <c r="AD33" s="151" t="s">
        <v>7</v>
      </c>
      <c r="AE33" s="151"/>
      <c r="AF33" s="151"/>
      <c r="AG33" s="151" t="s">
        <v>24</v>
      </c>
      <c r="AH33" s="151"/>
      <c r="AI33" s="151"/>
      <c r="AJ33" s="50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2"/>
    </row>
    <row r="34" spans="1:91" s="53" customFormat="1" ht="27" customHeight="1">
      <c r="A34" s="69" t="s">
        <v>11</v>
      </c>
      <c r="B34" s="54" t="s">
        <v>26</v>
      </c>
      <c r="C34" s="152">
        <v>42699</v>
      </c>
      <c r="D34" s="153"/>
      <c r="E34" s="153"/>
      <c r="F34" s="152">
        <v>42729</v>
      </c>
      <c r="G34" s="153"/>
      <c r="H34" s="153"/>
      <c r="I34" s="152">
        <v>42759</v>
      </c>
      <c r="J34" s="153"/>
      <c r="K34" s="153"/>
      <c r="L34" s="152"/>
      <c r="M34" s="153"/>
      <c r="N34" s="153"/>
      <c r="O34" s="152"/>
      <c r="P34" s="153"/>
      <c r="Q34" s="153"/>
      <c r="R34" s="152"/>
      <c r="S34" s="153"/>
      <c r="T34" s="153"/>
      <c r="U34" s="152"/>
      <c r="V34" s="153"/>
      <c r="W34" s="153"/>
      <c r="X34" s="152"/>
      <c r="Y34" s="153"/>
      <c r="Z34" s="153"/>
      <c r="AA34" s="152"/>
      <c r="AB34" s="153"/>
      <c r="AC34" s="153"/>
      <c r="AD34" s="152"/>
      <c r="AE34" s="153"/>
      <c r="AF34" s="153"/>
      <c r="AG34" s="152"/>
      <c r="AH34" s="153"/>
      <c r="AI34" s="153"/>
      <c r="AJ34" s="59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1"/>
    </row>
    <row r="35" spans="3:91" s="53" customFormat="1" ht="31.5" customHeight="1">
      <c r="C35" s="9"/>
      <c r="D35" s="56"/>
      <c r="E35" s="9" t="s">
        <v>15</v>
      </c>
      <c r="F35" s="9"/>
      <c r="G35" s="56"/>
      <c r="H35" s="9" t="s">
        <v>15</v>
      </c>
      <c r="I35" s="9"/>
      <c r="J35" s="56"/>
      <c r="K35" s="9" t="s">
        <v>15</v>
      </c>
      <c r="L35" s="9"/>
      <c r="M35" s="56"/>
      <c r="N35" s="9" t="s">
        <v>15</v>
      </c>
      <c r="O35" s="9"/>
      <c r="P35" s="56"/>
      <c r="Q35" s="9" t="s">
        <v>15</v>
      </c>
      <c r="R35" s="9"/>
      <c r="S35" s="56"/>
      <c r="T35" s="9" t="s">
        <v>15</v>
      </c>
      <c r="U35" s="9"/>
      <c r="V35" s="56"/>
      <c r="W35" s="9" t="s">
        <v>15</v>
      </c>
      <c r="X35" s="9"/>
      <c r="Y35" s="56"/>
      <c r="Z35" s="9" t="s">
        <v>15</v>
      </c>
      <c r="AA35" s="9" t="s">
        <v>13</v>
      </c>
      <c r="AB35" s="56" t="s">
        <v>14</v>
      </c>
      <c r="AC35" s="9" t="s">
        <v>15</v>
      </c>
      <c r="AD35" s="9" t="s">
        <v>13</v>
      </c>
      <c r="AE35" s="56" t="s">
        <v>14</v>
      </c>
      <c r="AF35" s="9" t="s">
        <v>15</v>
      </c>
      <c r="AG35" s="9" t="s">
        <v>13</v>
      </c>
      <c r="AH35" s="56" t="s">
        <v>14</v>
      </c>
      <c r="AI35" s="8" t="s">
        <v>15</v>
      </c>
      <c r="AJ35" s="59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1"/>
    </row>
    <row r="36" spans="5:91" s="53" customFormat="1" ht="24" customHeight="1">
      <c r="E36" s="53">
        <v>0</v>
      </c>
      <c r="H36" s="53">
        <v>431.9</v>
      </c>
      <c r="K36" s="53">
        <v>799.02</v>
      </c>
      <c r="N36" s="53">
        <v>796.59</v>
      </c>
      <c r="Q36" s="53">
        <v>705.35</v>
      </c>
      <c r="T36" s="53">
        <v>0</v>
      </c>
      <c r="W36" s="53">
        <v>0</v>
      </c>
      <c r="Z36" s="53">
        <v>0</v>
      </c>
      <c r="AC36" s="53">
        <v>0</v>
      </c>
      <c r="AF36" s="53">
        <v>0</v>
      </c>
      <c r="AI36" s="62">
        <v>0</v>
      </c>
      <c r="AJ36" s="59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1"/>
    </row>
    <row r="37" spans="5:91" s="53" customFormat="1" ht="19.5" customHeight="1">
      <c r="E37" s="53">
        <v>0</v>
      </c>
      <c r="H37" s="53">
        <v>822.1</v>
      </c>
      <c r="I37" s="53">
        <f>REPT(G37,1)</f>
      </c>
      <c r="K37" s="53">
        <v>855.12</v>
      </c>
      <c r="N37" s="53">
        <v>830.08</v>
      </c>
      <c r="Q37" s="53">
        <v>731.57</v>
      </c>
      <c r="T37" s="53">
        <v>0</v>
      </c>
      <c r="W37" s="53">
        <v>0</v>
      </c>
      <c r="Z37" s="53">
        <v>0</v>
      </c>
      <c r="AC37" s="53">
        <v>0</v>
      </c>
      <c r="AF37" s="53">
        <v>0</v>
      </c>
      <c r="AI37" s="62">
        <v>0</v>
      </c>
      <c r="AJ37" s="59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1"/>
    </row>
    <row r="38" spans="5:91" s="53" customFormat="1" ht="33.75" customHeight="1">
      <c r="E38" s="85">
        <f>SUM(E36:E37)</f>
        <v>0</v>
      </c>
      <c r="H38" s="85">
        <f>SUM(H36:H37)</f>
        <v>1254</v>
      </c>
      <c r="I38" s="53">
        <f>REPT(G38,1)</f>
      </c>
      <c r="K38" s="104">
        <f>SUM(K36:K37)</f>
        <v>1654.1399999999999</v>
      </c>
      <c r="N38" s="104">
        <f>SUM(N36:N37)</f>
        <v>1626.67</v>
      </c>
      <c r="Q38" s="85">
        <f>SUM(Q36:Q37)</f>
        <v>1436.92</v>
      </c>
      <c r="T38" s="85">
        <f>SUM(T36:T37)</f>
        <v>0</v>
      </c>
      <c r="W38" s="85">
        <f>SUM(W36:W37)</f>
        <v>0</v>
      </c>
      <c r="Z38" s="85">
        <f>SUM(Z36:Z37)</f>
        <v>0</v>
      </c>
      <c r="AC38" s="85">
        <f>SUM(AC36:AC37)</f>
        <v>0</v>
      </c>
      <c r="AF38" s="85">
        <f>SUM(AF36:AF37)</f>
        <v>0</v>
      </c>
      <c r="AI38" s="86">
        <f>SUM(AI36:AI37)</f>
        <v>0</v>
      </c>
      <c r="AJ38" s="59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1"/>
    </row>
    <row r="46" spans="5:14" ht="12.75">
      <c r="E46" s="23"/>
      <c r="F46" s="23"/>
      <c r="G46" s="23"/>
      <c r="H46" s="23"/>
      <c r="I46" s="23"/>
      <c r="J46" s="23"/>
      <c r="K46" s="23"/>
      <c r="L46" s="23"/>
      <c r="M46" s="23"/>
      <c r="N46" s="23"/>
    </row>
  </sheetData>
  <sheetProtection/>
  <mergeCells count="88">
    <mergeCell ref="AG30:AI30"/>
    <mergeCell ref="O30:Q30"/>
    <mergeCell ref="R30:T30"/>
    <mergeCell ref="U30:W30"/>
    <mergeCell ref="X30:Z30"/>
    <mergeCell ref="C30:E30"/>
    <mergeCell ref="F30:H30"/>
    <mergeCell ref="I30:K30"/>
    <mergeCell ref="L30:N30"/>
    <mergeCell ref="AA30:AC30"/>
    <mergeCell ref="AD30:AF30"/>
    <mergeCell ref="AG33:AI33"/>
    <mergeCell ref="O33:Q33"/>
    <mergeCell ref="R33:T33"/>
    <mergeCell ref="U33:W33"/>
    <mergeCell ref="AA34:AC34"/>
    <mergeCell ref="X33:Z33"/>
    <mergeCell ref="X34:Z34"/>
    <mergeCell ref="O34:Q34"/>
    <mergeCell ref="R34:T34"/>
    <mergeCell ref="U34:W34"/>
    <mergeCell ref="C34:E34"/>
    <mergeCell ref="F34:H34"/>
    <mergeCell ref="I34:K34"/>
    <mergeCell ref="L34:N34"/>
    <mergeCell ref="AD34:AF34"/>
    <mergeCell ref="AG34:AI34"/>
    <mergeCell ref="X24:Z24"/>
    <mergeCell ref="AA24:AC24"/>
    <mergeCell ref="AD24:AF24"/>
    <mergeCell ref="AG24:AI24"/>
    <mergeCell ref="C33:E33"/>
    <mergeCell ref="F33:H33"/>
    <mergeCell ref="I33:K33"/>
    <mergeCell ref="L33:N33"/>
    <mergeCell ref="AA33:AC33"/>
    <mergeCell ref="AD33:AF3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AD1:AF1"/>
    <mergeCell ref="AG1:AI1"/>
    <mergeCell ref="C23:E23"/>
    <mergeCell ref="F23:H23"/>
    <mergeCell ref="I23:K23"/>
    <mergeCell ref="L23:N23"/>
    <mergeCell ref="O23:Q23"/>
    <mergeCell ref="R23:T23"/>
    <mergeCell ref="U23:W23"/>
    <mergeCell ref="X23:Z23"/>
    <mergeCell ref="L1:N1"/>
    <mergeCell ref="O1:Q1"/>
    <mergeCell ref="R1:T1"/>
    <mergeCell ref="U1:W1"/>
    <mergeCell ref="X1:Z1"/>
    <mergeCell ref="AA1:AC1"/>
    <mergeCell ref="C1:E1"/>
    <mergeCell ref="C2:E2"/>
    <mergeCell ref="F1:H1"/>
    <mergeCell ref="I1:K1"/>
    <mergeCell ref="F2:H2"/>
    <mergeCell ref="I2:K2"/>
    <mergeCell ref="AD2:AF2"/>
    <mergeCell ref="AG2:AI2"/>
    <mergeCell ref="L2:N2"/>
    <mergeCell ref="O2:Q2"/>
    <mergeCell ref="R2:T2"/>
    <mergeCell ref="U2:W2"/>
    <mergeCell ref="C20:E20"/>
    <mergeCell ref="F20:H20"/>
    <mergeCell ref="I20:K20"/>
    <mergeCell ref="L20:N20"/>
    <mergeCell ref="X2:Z2"/>
    <mergeCell ref="AA2:AC2"/>
    <mergeCell ref="AA20:AC20"/>
    <mergeCell ref="AD20:AF20"/>
    <mergeCell ref="AG20:AI20"/>
    <mergeCell ref="O20:Q20"/>
    <mergeCell ref="R20:T20"/>
    <mergeCell ref="U20:W20"/>
    <mergeCell ref="X20:Z20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34"/>
  <sheetViews>
    <sheetView view="pageBreakPreview" zoomScale="60" zoomScaleNormal="75" zoomScalePageLayoutView="0" workbookViewId="0" topLeftCell="A4">
      <selection activeCell="Q28" sqref="Q28"/>
    </sheetView>
  </sheetViews>
  <sheetFormatPr defaultColWidth="9.00390625" defaultRowHeight="12.75"/>
  <cols>
    <col min="1" max="2" width="20.00390625" style="0" customWidth="1"/>
    <col min="3" max="3" width="14.375" style="0" hidden="1" customWidth="1"/>
    <col min="4" max="4" width="11.625" style="0" hidden="1" customWidth="1"/>
    <col min="5" max="5" width="15.00390625" style="0" hidden="1" customWidth="1"/>
    <col min="6" max="6" width="14.25390625" style="0" hidden="1" customWidth="1"/>
    <col min="7" max="7" width="15.875" style="0" hidden="1" customWidth="1"/>
    <col min="8" max="8" width="12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3.87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  <col min="36" max="36" width="9.125" style="0" hidden="1" customWidth="1"/>
  </cols>
  <sheetData>
    <row r="1" spans="1:35" s="24" customFormat="1" ht="52.5" customHeight="1">
      <c r="A1" s="24" t="s">
        <v>10</v>
      </c>
      <c r="B1" s="103" t="s">
        <v>93</v>
      </c>
      <c r="C1" s="157" t="s">
        <v>8</v>
      </c>
      <c r="D1" s="141"/>
      <c r="E1" s="158"/>
      <c r="F1" s="157" t="s">
        <v>9</v>
      </c>
      <c r="G1" s="141"/>
      <c r="H1" s="158"/>
      <c r="I1" s="157" t="s">
        <v>0</v>
      </c>
      <c r="J1" s="141"/>
      <c r="K1" s="158"/>
      <c r="L1" s="157" t="s">
        <v>1</v>
      </c>
      <c r="M1" s="141"/>
      <c r="N1" s="158"/>
      <c r="O1" s="157" t="s">
        <v>2</v>
      </c>
      <c r="P1" s="141"/>
      <c r="Q1" s="158"/>
      <c r="R1" s="157" t="s">
        <v>3</v>
      </c>
      <c r="S1" s="141"/>
      <c r="T1" s="158"/>
      <c r="U1" s="157" t="s">
        <v>4</v>
      </c>
      <c r="V1" s="141"/>
      <c r="W1" s="158"/>
      <c r="X1" s="157" t="s">
        <v>5</v>
      </c>
      <c r="Y1" s="141"/>
      <c r="Z1" s="158"/>
      <c r="AA1" s="157" t="s">
        <v>6</v>
      </c>
      <c r="AB1" s="141"/>
      <c r="AC1" s="158"/>
      <c r="AD1" s="157" t="s">
        <v>7</v>
      </c>
      <c r="AE1" s="141"/>
      <c r="AF1" s="158"/>
      <c r="AG1" s="157" t="s">
        <v>24</v>
      </c>
      <c r="AH1" s="141"/>
      <c r="AI1" s="158"/>
    </row>
    <row r="2" spans="1:35" ht="27" customHeight="1">
      <c r="A2" s="1" t="s">
        <v>11</v>
      </c>
      <c r="B2" s="54" t="s">
        <v>42</v>
      </c>
      <c r="C2" s="159">
        <v>42699</v>
      </c>
      <c r="D2" s="144"/>
      <c r="E2" s="160"/>
      <c r="F2" s="159">
        <v>42729</v>
      </c>
      <c r="G2" s="144"/>
      <c r="H2" s="160"/>
      <c r="I2" s="159">
        <v>42760</v>
      </c>
      <c r="J2" s="144"/>
      <c r="K2" s="160"/>
      <c r="L2" s="159"/>
      <c r="M2" s="144"/>
      <c r="N2" s="160"/>
      <c r="O2" s="159"/>
      <c r="P2" s="144"/>
      <c r="Q2" s="160"/>
      <c r="R2" s="159"/>
      <c r="S2" s="144"/>
      <c r="T2" s="160"/>
      <c r="U2" s="161"/>
      <c r="V2" s="144"/>
      <c r="W2" s="144"/>
      <c r="X2" s="159"/>
      <c r="Y2" s="144"/>
      <c r="Z2" s="160"/>
      <c r="AA2" s="161"/>
      <c r="AB2" s="144"/>
      <c r="AC2" s="144"/>
      <c r="AD2" s="159"/>
      <c r="AE2" s="144"/>
      <c r="AF2" s="160"/>
      <c r="AG2" s="159"/>
      <c r="AH2" s="144"/>
      <c r="AI2" s="160"/>
    </row>
    <row r="3" spans="2:35" ht="31.5" customHeight="1" thickBot="1">
      <c r="B3" s="1"/>
      <c r="C3" s="35" t="s">
        <v>13</v>
      </c>
      <c r="D3" s="18" t="s">
        <v>14</v>
      </c>
      <c r="E3" s="36" t="s">
        <v>15</v>
      </c>
      <c r="F3" s="35" t="s">
        <v>13</v>
      </c>
      <c r="G3" s="18" t="s">
        <v>14</v>
      </c>
      <c r="H3" s="36" t="s">
        <v>15</v>
      </c>
      <c r="I3" s="35" t="s">
        <v>13</v>
      </c>
      <c r="J3" s="18" t="s">
        <v>14</v>
      </c>
      <c r="K3" s="36" t="s">
        <v>15</v>
      </c>
      <c r="L3" s="35" t="s">
        <v>13</v>
      </c>
      <c r="M3" s="18" t="s">
        <v>14</v>
      </c>
      <c r="N3" s="36" t="s">
        <v>15</v>
      </c>
      <c r="O3" s="35" t="s">
        <v>13</v>
      </c>
      <c r="P3" s="18" t="s">
        <v>14</v>
      </c>
      <c r="Q3" s="36" t="s">
        <v>15</v>
      </c>
      <c r="R3" s="35" t="s">
        <v>13</v>
      </c>
      <c r="S3" s="18" t="s">
        <v>14</v>
      </c>
      <c r="T3" s="36" t="s">
        <v>15</v>
      </c>
      <c r="U3" s="34" t="s">
        <v>13</v>
      </c>
      <c r="V3" s="18" t="s">
        <v>14</v>
      </c>
      <c r="W3" s="41" t="s">
        <v>15</v>
      </c>
      <c r="X3" s="35" t="s">
        <v>13</v>
      </c>
      <c r="Y3" s="18" t="s">
        <v>14</v>
      </c>
      <c r="Z3" s="36" t="s">
        <v>15</v>
      </c>
      <c r="AA3" s="34" t="s">
        <v>13</v>
      </c>
      <c r="AB3" s="18" t="s">
        <v>14</v>
      </c>
      <c r="AC3" s="41" t="s">
        <v>15</v>
      </c>
      <c r="AD3" s="35" t="s">
        <v>13</v>
      </c>
      <c r="AE3" s="18" t="s">
        <v>14</v>
      </c>
      <c r="AF3" s="36" t="s">
        <v>15</v>
      </c>
      <c r="AG3" s="35" t="s">
        <v>13</v>
      </c>
      <c r="AH3" s="18" t="s">
        <v>14</v>
      </c>
      <c r="AI3" s="36" t="s">
        <v>15</v>
      </c>
    </row>
    <row r="4" spans="1:35" s="22" customFormat="1" ht="39.75" customHeight="1" thickTop="1">
      <c r="A4" s="25"/>
      <c r="B4" s="83" t="s">
        <v>59</v>
      </c>
      <c r="C4" s="87">
        <v>6193</v>
      </c>
      <c r="D4" s="90">
        <v>6286</v>
      </c>
      <c r="E4" s="89">
        <f aca="true" t="shared" si="0" ref="E4:E11">D4-C4</f>
        <v>93</v>
      </c>
      <c r="F4" s="87" t="str">
        <f aca="true" t="shared" si="1" ref="F4:F11">REPT(D4,1)</f>
        <v>6286</v>
      </c>
      <c r="G4" s="90">
        <v>6406</v>
      </c>
      <c r="H4" s="37">
        <f aca="true" t="shared" si="2" ref="H4:H11">G4-F4</f>
        <v>120</v>
      </c>
      <c r="I4" s="38" t="str">
        <f aca="true" t="shared" si="3" ref="I4:I11">REPT(G4,1)</f>
        <v>6406</v>
      </c>
      <c r="J4" s="28">
        <v>6539</v>
      </c>
      <c r="K4" s="37">
        <f aca="true" t="shared" si="4" ref="K4:K11">J4-I4</f>
        <v>133</v>
      </c>
      <c r="L4" s="38" t="str">
        <f aca="true" t="shared" si="5" ref="L4:L11">REPT(J4,1)</f>
        <v>6539</v>
      </c>
      <c r="M4" s="28">
        <v>6643</v>
      </c>
      <c r="N4" s="37">
        <f aca="true" t="shared" si="6" ref="N4:N11">M4-L4</f>
        <v>104</v>
      </c>
      <c r="O4" s="38" t="str">
        <f aca="true" t="shared" si="7" ref="O4:O11">REPT(M4,1)</f>
        <v>6643</v>
      </c>
      <c r="P4" s="28">
        <v>6757</v>
      </c>
      <c r="Q4" s="40">
        <f aca="true" t="shared" si="8" ref="Q4:Q11">P4-O4</f>
        <v>114</v>
      </c>
      <c r="R4" s="38" t="str">
        <f aca="true" t="shared" si="9" ref="R4:R11">REPT(P4,1)</f>
        <v>6757</v>
      </c>
      <c r="S4" s="28"/>
      <c r="T4" s="40">
        <f aca="true" t="shared" si="10" ref="T4:T11">S4-R4</f>
        <v>-6757</v>
      </c>
      <c r="U4" s="33">
        <f aca="true" t="shared" si="11" ref="U4:U11">REPT(S4,1)</f>
      </c>
      <c r="V4" s="28"/>
      <c r="W4" s="27" t="e">
        <f aca="true" t="shared" si="12" ref="W4:W11">V4-U4</f>
        <v>#VALUE!</v>
      </c>
      <c r="X4" s="38">
        <f aca="true" t="shared" si="13" ref="X4:X11">REPT(V4,1)</f>
      </c>
      <c r="Y4" s="28"/>
      <c r="Z4" s="40" t="e">
        <f aca="true" t="shared" si="14" ref="Z4:Z11">Y4-X4</f>
        <v>#VALUE!</v>
      </c>
      <c r="AA4" s="33">
        <f aca="true" t="shared" si="15" ref="AA4:AA11">REPT(Y4,1)</f>
      </c>
      <c r="AB4" s="28"/>
      <c r="AC4" s="27" t="e">
        <f aca="true" t="shared" si="16" ref="AC4:AC11">AB4-AA4</f>
        <v>#VALUE!</v>
      </c>
      <c r="AD4" s="38">
        <f aca="true" t="shared" si="17" ref="AD4:AD11">REPT(AB4,1)</f>
      </c>
      <c r="AE4" s="28"/>
      <c r="AF4" s="37" t="e">
        <f aca="true" t="shared" si="18" ref="AF4:AF11">AE4-AD4</f>
        <v>#VALUE!</v>
      </c>
      <c r="AG4" s="38">
        <f aca="true" t="shared" si="19" ref="AG4:AG11">REPT(AE4,1)</f>
      </c>
      <c r="AH4" s="28"/>
      <c r="AI4" s="37" t="e">
        <f aca="true" t="shared" si="20" ref="AI4:AI11">AH4-AG4</f>
        <v>#VALUE!</v>
      </c>
    </row>
    <row r="5" spans="1:35" s="7" customFormat="1" ht="32.25" customHeight="1">
      <c r="A5" s="26"/>
      <c r="B5" s="84" t="s">
        <v>62</v>
      </c>
      <c r="C5" s="95">
        <v>1879</v>
      </c>
      <c r="D5" s="96">
        <v>1891</v>
      </c>
      <c r="E5" s="98">
        <f t="shared" si="0"/>
        <v>12</v>
      </c>
      <c r="F5" s="91" t="str">
        <f t="shared" si="1"/>
        <v>1891</v>
      </c>
      <c r="G5" s="97">
        <v>1909</v>
      </c>
      <c r="H5" s="40">
        <f t="shared" si="2"/>
        <v>18</v>
      </c>
      <c r="I5" s="39" t="str">
        <f t="shared" si="3"/>
        <v>1909</v>
      </c>
      <c r="J5" s="29">
        <v>1915</v>
      </c>
      <c r="K5" s="40">
        <f t="shared" si="4"/>
        <v>6</v>
      </c>
      <c r="L5" s="39" t="str">
        <f t="shared" si="5"/>
        <v>1915</v>
      </c>
      <c r="M5" s="29">
        <v>1931</v>
      </c>
      <c r="N5" s="40">
        <f t="shared" si="6"/>
        <v>16</v>
      </c>
      <c r="O5" s="39" t="str">
        <f t="shared" si="7"/>
        <v>1931</v>
      </c>
      <c r="P5" s="29">
        <v>1995</v>
      </c>
      <c r="Q5" s="40">
        <f t="shared" si="8"/>
        <v>64</v>
      </c>
      <c r="R5" s="39" t="str">
        <f t="shared" si="9"/>
        <v>1995</v>
      </c>
      <c r="S5" s="30"/>
      <c r="T5" s="40">
        <f t="shared" si="10"/>
        <v>-1995</v>
      </c>
      <c r="U5" s="10">
        <f t="shared" si="11"/>
      </c>
      <c r="V5" s="30"/>
      <c r="W5" s="27" t="e">
        <f t="shared" si="12"/>
        <v>#VALUE!</v>
      </c>
      <c r="X5" s="39">
        <f t="shared" si="13"/>
      </c>
      <c r="Y5" s="30"/>
      <c r="Z5" s="40" t="e">
        <f t="shared" si="14"/>
        <v>#VALUE!</v>
      </c>
      <c r="AA5" s="10">
        <f t="shared" si="15"/>
      </c>
      <c r="AB5" s="30"/>
      <c r="AC5" s="27" t="e">
        <f t="shared" si="16"/>
        <v>#VALUE!</v>
      </c>
      <c r="AD5" s="39">
        <f t="shared" si="17"/>
      </c>
      <c r="AE5" s="30"/>
      <c r="AF5" s="40" t="e">
        <f t="shared" si="18"/>
        <v>#VALUE!</v>
      </c>
      <c r="AG5" s="39">
        <f t="shared" si="19"/>
      </c>
      <c r="AH5" s="30"/>
      <c r="AI5" s="40" t="e">
        <f t="shared" si="20"/>
        <v>#VALUE!</v>
      </c>
    </row>
    <row r="6" spans="1:35" s="7" customFormat="1" ht="29.25" customHeight="1">
      <c r="A6" s="26"/>
      <c r="B6" s="82" t="s">
        <v>65</v>
      </c>
      <c r="C6" s="91">
        <v>87615</v>
      </c>
      <c r="D6" s="92">
        <v>89020</v>
      </c>
      <c r="E6" s="98">
        <f>D6-C6</f>
        <v>1405</v>
      </c>
      <c r="F6" s="91" t="str">
        <f t="shared" si="1"/>
        <v>89020</v>
      </c>
      <c r="G6" s="94">
        <v>90679</v>
      </c>
      <c r="H6" s="40">
        <f>G6-F6</f>
        <v>1659</v>
      </c>
      <c r="I6" s="39" t="str">
        <f>REPT(G6,1)</f>
        <v>90679</v>
      </c>
      <c r="J6" s="30">
        <v>95251</v>
      </c>
      <c r="K6" s="40">
        <f>J6-I6</f>
        <v>4572</v>
      </c>
      <c r="L6" s="39" t="str">
        <f>REPT(J6,1)</f>
        <v>95251</v>
      </c>
      <c r="M6" s="30">
        <v>95252</v>
      </c>
      <c r="N6" s="40">
        <f>M6-L6</f>
        <v>1</v>
      </c>
      <c r="O6" s="39" t="str">
        <f>REPT(M6,1)</f>
        <v>95252</v>
      </c>
      <c r="P6" s="30">
        <v>95253</v>
      </c>
      <c r="Q6" s="40">
        <f t="shared" si="8"/>
        <v>1</v>
      </c>
      <c r="R6" s="39" t="str">
        <f>REPT(P6,1)</f>
        <v>95253</v>
      </c>
      <c r="S6" s="30"/>
      <c r="T6" s="40">
        <f t="shared" si="10"/>
        <v>-95253</v>
      </c>
      <c r="U6" s="10">
        <f>REPT(S6,1)</f>
      </c>
      <c r="V6" s="30"/>
      <c r="W6" s="27" t="e">
        <f t="shared" si="12"/>
        <v>#VALUE!</v>
      </c>
      <c r="X6" s="39">
        <f>REPT(V6,1)</f>
      </c>
      <c r="Y6" s="30"/>
      <c r="Z6" s="40" t="e">
        <f t="shared" si="14"/>
        <v>#VALUE!</v>
      </c>
      <c r="AA6" s="10">
        <f>REPT(Y6,1)</f>
      </c>
      <c r="AB6" s="30"/>
      <c r="AC6" s="27" t="e">
        <f t="shared" si="16"/>
        <v>#VALUE!</v>
      </c>
      <c r="AD6" s="39">
        <f t="shared" si="17"/>
      </c>
      <c r="AE6" s="30"/>
      <c r="AF6" s="40" t="e">
        <f>AE6-AD6</f>
        <v>#VALUE!</v>
      </c>
      <c r="AG6" s="39">
        <f t="shared" si="19"/>
      </c>
      <c r="AH6" s="30"/>
      <c r="AI6" s="40" t="e">
        <f t="shared" si="20"/>
        <v>#VALUE!</v>
      </c>
    </row>
    <row r="7" spans="1:35" s="7" customFormat="1" ht="29.25" customHeight="1">
      <c r="A7" s="26"/>
      <c r="B7" s="82" t="s">
        <v>66</v>
      </c>
      <c r="C7" s="99">
        <v>65634</v>
      </c>
      <c r="D7" s="94">
        <v>66584</v>
      </c>
      <c r="E7" s="98">
        <f>D7-C7</f>
        <v>950</v>
      </c>
      <c r="F7" s="91" t="str">
        <f t="shared" si="1"/>
        <v>66584</v>
      </c>
      <c r="G7" s="94">
        <v>67067</v>
      </c>
      <c r="H7" s="40">
        <f>G7-F7</f>
        <v>483</v>
      </c>
      <c r="I7" s="39" t="str">
        <f>REPT(G7,1)</f>
        <v>67067</v>
      </c>
      <c r="J7" s="30">
        <v>68649</v>
      </c>
      <c r="K7" s="40">
        <f>J7-I7</f>
        <v>1582</v>
      </c>
      <c r="L7" s="39" t="str">
        <f>REPT(J7,1)</f>
        <v>68649</v>
      </c>
      <c r="M7" s="30">
        <v>69506</v>
      </c>
      <c r="N7" s="40">
        <f>M7-L7</f>
        <v>857</v>
      </c>
      <c r="O7" s="39" t="str">
        <f>REPT(M7,1)</f>
        <v>69506</v>
      </c>
      <c r="P7" s="30">
        <v>70523</v>
      </c>
      <c r="Q7" s="40">
        <f t="shared" si="8"/>
        <v>1017</v>
      </c>
      <c r="R7" s="39" t="str">
        <f>REPT(P7,1)</f>
        <v>70523</v>
      </c>
      <c r="S7" s="30"/>
      <c r="T7" s="40">
        <f t="shared" si="10"/>
        <v>-70523</v>
      </c>
      <c r="U7" s="10">
        <f>REPT(S7,1)</f>
      </c>
      <c r="V7" s="14"/>
      <c r="W7" s="27" t="e">
        <f t="shared" si="12"/>
        <v>#VALUE!</v>
      </c>
      <c r="X7" s="39">
        <f>REPT(V7,1)</f>
      </c>
      <c r="Y7" s="14"/>
      <c r="Z7" s="40" t="e">
        <f t="shared" si="14"/>
        <v>#VALUE!</v>
      </c>
      <c r="AA7" s="10">
        <f>REPT(Y7,1)</f>
      </c>
      <c r="AB7" s="14"/>
      <c r="AC7" s="27" t="e">
        <f t="shared" si="16"/>
        <v>#VALUE!</v>
      </c>
      <c r="AD7" s="39">
        <f t="shared" si="17"/>
      </c>
      <c r="AE7" s="30"/>
      <c r="AF7" s="40" t="e">
        <f>AE7-AD7</f>
        <v>#VALUE!</v>
      </c>
      <c r="AG7" s="39">
        <f t="shared" si="19"/>
      </c>
      <c r="AH7" s="30"/>
      <c r="AI7" s="40" t="e">
        <f t="shared" si="20"/>
        <v>#VALUE!</v>
      </c>
    </row>
    <row r="8" spans="1:35" s="7" customFormat="1" ht="30" customHeight="1">
      <c r="A8" s="26"/>
      <c r="B8" s="82" t="s">
        <v>63</v>
      </c>
      <c r="C8" s="91">
        <v>47420</v>
      </c>
      <c r="D8" s="92">
        <v>47584</v>
      </c>
      <c r="E8" s="98">
        <f>D8-C8</f>
        <v>164</v>
      </c>
      <c r="F8" s="91" t="str">
        <f t="shared" si="1"/>
        <v>47584</v>
      </c>
      <c r="G8" s="94">
        <v>47749</v>
      </c>
      <c r="H8" s="40">
        <f>G8-F8</f>
        <v>165</v>
      </c>
      <c r="I8" s="39" t="str">
        <f>REPT(G8,1)</f>
        <v>47749</v>
      </c>
      <c r="J8" s="30">
        <v>47935</v>
      </c>
      <c r="K8" s="40">
        <f>J8-I8</f>
        <v>186</v>
      </c>
      <c r="L8" s="39" t="str">
        <f>REPT(J8,1)</f>
        <v>47935</v>
      </c>
      <c r="M8" s="30">
        <v>48078</v>
      </c>
      <c r="N8" s="40">
        <f>M8-L8</f>
        <v>143</v>
      </c>
      <c r="O8" s="39" t="str">
        <f>REPT(M8,1)</f>
        <v>48078</v>
      </c>
      <c r="P8" s="30">
        <v>48189</v>
      </c>
      <c r="Q8" s="40">
        <f t="shared" si="8"/>
        <v>111</v>
      </c>
      <c r="R8" s="39" t="str">
        <f>REPT(P8,1)</f>
        <v>48189</v>
      </c>
      <c r="S8" s="30"/>
      <c r="T8" s="40">
        <f t="shared" si="10"/>
        <v>-48189</v>
      </c>
      <c r="U8" s="10">
        <f>REPT(S8,1)</f>
      </c>
      <c r="V8" s="30"/>
      <c r="W8" s="27" t="e">
        <f t="shared" si="12"/>
        <v>#VALUE!</v>
      </c>
      <c r="X8" s="39">
        <f>REPT(V8,1)</f>
      </c>
      <c r="Y8" s="30"/>
      <c r="Z8" s="40" t="e">
        <f t="shared" si="14"/>
        <v>#VALUE!</v>
      </c>
      <c r="AA8" s="10">
        <f>REPT(Y8,1)</f>
      </c>
      <c r="AB8" s="30"/>
      <c r="AC8" s="27" t="e">
        <f t="shared" si="16"/>
        <v>#VALUE!</v>
      </c>
      <c r="AD8" s="39">
        <f t="shared" si="17"/>
      </c>
      <c r="AE8" s="30"/>
      <c r="AF8" s="40" t="e">
        <f>AE8-AD8</f>
        <v>#VALUE!</v>
      </c>
      <c r="AG8" s="39">
        <f t="shared" si="19"/>
      </c>
      <c r="AH8" s="30"/>
      <c r="AI8" s="40" t="e">
        <f t="shared" si="20"/>
        <v>#VALUE!</v>
      </c>
    </row>
    <row r="9" spans="1:35" s="7" customFormat="1" ht="30" customHeight="1">
      <c r="A9" s="26"/>
      <c r="B9" s="82" t="s">
        <v>64</v>
      </c>
      <c r="C9" s="91">
        <v>31344</v>
      </c>
      <c r="D9" s="92">
        <v>31448</v>
      </c>
      <c r="E9" s="98">
        <f>D9-C9</f>
        <v>104</v>
      </c>
      <c r="F9" s="91" t="str">
        <f t="shared" si="1"/>
        <v>31448</v>
      </c>
      <c r="G9" s="94">
        <v>31588</v>
      </c>
      <c r="H9" s="40">
        <f>G9-F9</f>
        <v>140</v>
      </c>
      <c r="I9" s="39" t="str">
        <f>REPT(G9,1)</f>
        <v>31588</v>
      </c>
      <c r="J9" s="30">
        <v>31705</v>
      </c>
      <c r="K9" s="40">
        <f>J9-I9</f>
        <v>117</v>
      </c>
      <c r="L9" s="39" t="str">
        <f>REPT(J9,1)</f>
        <v>31705</v>
      </c>
      <c r="M9" s="30">
        <v>31798</v>
      </c>
      <c r="N9" s="40">
        <f>M9-L9</f>
        <v>93</v>
      </c>
      <c r="O9" s="39" t="str">
        <f>REPT(M9,1)</f>
        <v>31798</v>
      </c>
      <c r="P9" s="30">
        <v>31883</v>
      </c>
      <c r="Q9" s="40">
        <f t="shared" si="8"/>
        <v>85</v>
      </c>
      <c r="R9" s="39" t="str">
        <f>REPT(P9,1)</f>
        <v>31883</v>
      </c>
      <c r="S9" s="30"/>
      <c r="T9" s="40">
        <f t="shared" si="10"/>
        <v>-31883</v>
      </c>
      <c r="U9" s="10">
        <f>REPT(S9,1)</f>
      </c>
      <c r="V9" s="30"/>
      <c r="W9" s="27" t="e">
        <f t="shared" si="12"/>
        <v>#VALUE!</v>
      </c>
      <c r="X9" s="39">
        <f>REPT(V9,1)</f>
      </c>
      <c r="Y9" s="30"/>
      <c r="Z9" s="40" t="e">
        <f t="shared" si="14"/>
        <v>#VALUE!</v>
      </c>
      <c r="AA9" s="10">
        <f>REPT(Y9,1)</f>
      </c>
      <c r="AB9" s="30"/>
      <c r="AC9" s="27" t="e">
        <f t="shared" si="16"/>
        <v>#VALUE!</v>
      </c>
      <c r="AD9" s="39">
        <f t="shared" si="17"/>
      </c>
      <c r="AE9" s="30"/>
      <c r="AF9" s="40" t="e">
        <f t="shared" si="18"/>
        <v>#VALUE!</v>
      </c>
      <c r="AG9" s="39">
        <f t="shared" si="19"/>
      </c>
      <c r="AH9" s="30"/>
      <c r="AI9" s="40" t="e">
        <f t="shared" si="20"/>
        <v>#VALUE!</v>
      </c>
    </row>
    <row r="10" spans="1:35" s="7" customFormat="1" ht="26.25" customHeight="1">
      <c r="A10" s="26"/>
      <c r="B10" s="82" t="s">
        <v>60</v>
      </c>
      <c r="C10" s="91">
        <v>14259</v>
      </c>
      <c r="D10" s="92">
        <v>14480</v>
      </c>
      <c r="E10" s="98">
        <f t="shared" si="0"/>
        <v>221</v>
      </c>
      <c r="F10" s="91" t="str">
        <f t="shared" si="1"/>
        <v>14480</v>
      </c>
      <c r="G10" s="94">
        <v>14687</v>
      </c>
      <c r="H10" s="40">
        <f t="shared" si="2"/>
        <v>207</v>
      </c>
      <c r="I10" s="39" t="str">
        <f t="shared" si="3"/>
        <v>14687</v>
      </c>
      <c r="J10" s="30">
        <v>14916</v>
      </c>
      <c r="K10" s="40">
        <f t="shared" si="4"/>
        <v>229</v>
      </c>
      <c r="L10" s="39" t="str">
        <f t="shared" si="5"/>
        <v>14916</v>
      </c>
      <c r="M10" s="30">
        <v>15088</v>
      </c>
      <c r="N10" s="40">
        <f t="shared" si="6"/>
        <v>172</v>
      </c>
      <c r="O10" s="39" t="str">
        <f t="shared" si="7"/>
        <v>15088</v>
      </c>
      <c r="P10" s="30">
        <v>15283</v>
      </c>
      <c r="Q10" s="40">
        <f t="shared" si="8"/>
        <v>195</v>
      </c>
      <c r="R10" s="39" t="str">
        <f t="shared" si="9"/>
        <v>15283</v>
      </c>
      <c r="S10" s="30"/>
      <c r="T10" s="40">
        <f t="shared" si="10"/>
        <v>-15283</v>
      </c>
      <c r="U10" s="10">
        <f t="shared" si="11"/>
      </c>
      <c r="V10" s="30"/>
      <c r="W10" s="27" t="e">
        <f t="shared" si="12"/>
        <v>#VALUE!</v>
      </c>
      <c r="X10" s="39">
        <f t="shared" si="13"/>
      </c>
      <c r="Y10" s="30"/>
      <c r="Z10" s="40" t="e">
        <f t="shared" si="14"/>
        <v>#VALUE!</v>
      </c>
      <c r="AA10" s="10">
        <f t="shared" si="15"/>
      </c>
      <c r="AB10" s="30"/>
      <c r="AC10" s="27" t="e">
        <f t="shared" si="16"/>
        <v>#VALUE!</v>
      </c>
      <c r="AD10" s="39">
        <f t="shared" si="17"/>
      </c>
      <c r="AE10" s="30"/>
      <c r="AF10" s="40" t="e">
        <f t="shared" si="18"/>
        <v>#VALUE!</v>
      </c>
      <c r="AG10" s="39">
        <f t="shared" si="19"/>
      </c>
      <c r="AH10" s="30"/>
      <c r="AI10" s="40" t="e">
        <f t="shared" si="20"/>
        <v>#VALUE!</v>
      </c>
    </row>
    <row r="11" spans="1:35" s="7" customFormat="1" ht="26.25" customHeight="1">
      <c r="A11" s="26"/>
      <c r="B11" s="82" t="s">
        <v>61</v>
      </c>
      <c r="C11" s="91">
        <v>4143</v>
      </c>
      <c r="D11" s="92">
        <v>4206</v>
      </c>
      <c r="E11" s="98">
        <f t="shared" si="0"/>
        <v>63</v>
      </c>
      <c r="F11" s="91" t="str">
        <f t="shared" si="1"/>
        <v>4206</v>
      </c>
      <c r="G11" s="94">
        <v>4275</v>
      </c>
      <c r="H11" s="40">
        <f t="shared" si="2"/>
        <v>69</v>
      </c>
      <c r="I11" s="39" t="str">
        <f t="shared" si="3"/>
        <v>4275</v>
      </c>
      <c r="J11" s="30">
        <v>4347</v>
      </c>
      <c r="K11" s="40">
        <f t="shared" si="4"/>
        <v>72</v>
      </c>
      <c r="L11" s="39" t="str">
        <f t="shared" si="5"/>
        <v>4347</v>
      </c>
      <c r="M11" s="30">
        <v>4402</v>
      </c>
      <c r="N11" s="40">
        <f t="shared" si="6"/>
        <v>55</v>
      </c>
      <c r="O11" s="39" t="str">
        <f t="shared" si="7"/>
        <v>4402</v>
      </c>
      <c r="P11" s="30">
        <v>4464</v>
      </c>
      <c r="Q11" s="40">
        <f t="shared" si="8"/>
        <v>62</v>
      </c>
      <c r="R11" s="39" t="str">
        <f t="shared" si="9"/>
        <v>4464</v>
      </c>
      <c r="S11" s="30"/>
      <c r="T11" s="40">
        <f t="shared" si="10"/>
        <v>-4464</v>
      </c>
      <c r="U11" s="10">
        <f t="shared" si="11"/>
      </c>
      <c r="V11" s="30"/>
      <c r="W11" s="27" t="e">
        <f t="shared" si="12"/>
        <v>#VALUE!</v>
      </c>
      <c r="X11" s="39">
        <f t="shared" si="13"/>
      </c>
      <c r="Y11" s="30"/>
      <c r="Z11" s="40" t="e">
        <f t="shared" si="14"/>
        <v>#VALUE!</v>
      </c>
      <c r="AA11" s="10">
        <f t="shared" si="15"/>
      </c>
      <c r="AB11" s="30"/>
      <c r="AC11" s="27" t="e">
        <f t="shared" si="16"/>
        <v>#VALUE!</v>
      </c>
      <c r="AD11" s="39">
        <f t="shared" si="17"/>
      </c>
      <c r="AE11" s="30"/>
      <c r="AF11" s="40" t="e">
        <f t="shared" si="18"/>
        <v>#VALUE!</v>
      </c>
      <c r="AG11" s="39">
        <f t="shared" si="19"/>
      </c>
      <c r="AH11" s="30"/>
      <c r="AI11" s="40" t="e">
        <f t="shared" si="20"/>
        <v>#VALUE!</v>
      </c>
    </row>
    <row r="12" spans="1:35" s="7" customFormat="1" ht="36" customHeight="1">
      <c r="A12" s="8"/>
      <c r="B12" s="8"/>
      <c r="C12" s="162">
        <f>SUM(E4:E11)</f>
        <v>3012</v>
      </c>
      <c r="D12" s="147"/>
      <c r="E12" s="163"/>
      <c r="F12" s="164">
        <f>SUM(H4:H11)</f>
        <v>2861</v>
      </c>
      <c r="G12" s="147"/>
      <c r="H12" s="148"/>
      <c r="I12" s="164">
        <f>SUM(K4:K11)</f>
        <v>6897</v>
      </c>
      <c r="J12" s="147"/>
      <c r="K12" s="148"/>
      <c r="L12" s="164">
        <f>SUM(N4:N11)</f>
        <v>1441</v>
      </c>
      <c r="M12" s="147"/>
      <c r="N12" s="148"/>
      <c r="O12" s="164">
        <f>SUM(Q4:Q11)</f>
        <v>1649</v>
      </c>
      <c r="P12" s="147"/>
      <c r="Q12" s="148"/>
      <c r="R12" s="164">
        <f>SUM(T4:T11)</f>
        <v>-274347</v>
      </c>
      <c r="S12" s="147"/>
      <c r="T12" s="148"/>
      <c r="U12" s="164" t="e">
        <f>SUM(W4:W11)</f>
        <v>#VALUE!</v>
      </c>
      <c r="V12" s="147"/>
      <c r="W12" s="148"/>
      <c r="X12" s="164" t="e">
        <f>SUM(Z4:Z11)</f>
        <v>#VALUE!</v>
      </c>
      <c r="Y12" s="147"/>
      <c r="Z12" s="148"/>
      <c r="AA12" s="164" t="e">
        <f>SUM(AC4:AC11)</f>
        <v>#VALUE!</v>
      </c>
      <c r="AB12" s="147"/>
      <c r="AC12" s="148"/>
      <c r="AD12" s="164" t="e">
        <f>SUM(AF4:AF11)</f>
        <v>#VALUE!</v>
      </c>
      <c r="AE12" s="147"/>
      <c r="AF12" s="148"/>
      <c r="AG12" s="164" t="e">
        <f>SUM(AI4:AI11)</f>
        <v>#VALUE!</v>
      </c>
      <c r="AH12" s="147"/>
      <c r="AI12" s="148"/>
    </row>
    <row r="13" spans="1:22" ht="26.25">
      <c r="A13" s="4"/>
      <c r="B13" s="4"/>
      <c r="Q13" s="2"/>
      <c r="V13" s="3"/>
    </row>
    <row r="14" spans="36:91" ht="12.75">
      <c r="AJ14" s="46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8"/>
    </row>
    <row r="15" spans="1:91" s="49" customFormat="1" ht="30.75" customHeight="1">
      <c r="A15" s="49" t="s">
        <v>10</v>
      </c>
      <c r="C15" s="151" t="s">
        <v>8</v>
      </c>
      <c r="D15" s="151"/>
      <c r="E15" s="151"/>
      <c r="F15" s="151" t="s">
        <v>9</v>
      </c>
      <c r="G15" s="151"/>
      <c r="H15" s="151"/>
      <c r="I15" s="151" t="s">
        <v>0</v>
      </c>
      <c r="J15" s="151"/>
      <c r="K15" s="151"/>
      <c r="L15" s="151" t="s">
        <v>1</v>
      </c>
      <c r="M15" s="151"/>
      <c r="N15" s="151"/>
      <c r="O15" s="151" t="s">
        <v>2</v>
      </c>
      <c r="P15" s="151"/>
      <c r="Q15" s="151"/>
      <c r="R15" s="151" t="s">
        <v>3</v>
      </c>
      <c r="S15" s="151"/>
      <c r="T15" s="151"/>
      <c r="U15" s="151" t="s">
        <v>4</v>
      </c>
      <c r="V15" s="151"/>
      <c r="W15" s="151"/>
      <c r="X15" s="151" t="s">
        <v>5</v>
      </c>
      <c r="Y15" s="151"/>
      <c r="Z15" s="151"/>
      <c r="AA15" s="151" t="s">
        <v>6</v>
      </c>
      <c r="AB15" s="151"/>
      <c r="AC15" s="151"/>
      <c r="AD15" s="151" t="s">
        <v>7</v>
      </c>
      <c r="AE15" s="151"/>
      <c r="AF15" s="151"/>
      <c r="AG15" s="151" t="s">
        <v>24</v>
      </c>
      <c r="AH15" s="151"/>
      <c r="AI15" s="151"/>
      <c r="AJ15" s="50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2"/>
    </row>
    <row r="16" spans="1:91" s="55" customFormat="1" ht="27" customHeight="1">
      <c r="A16" s="53" t="s">
        <v>11</v>
      </c>
      <c r="B16" s="54" t="s">
        <v>25</v>
      </c>
      <c r="C16" s="152">
        <v>42699</v>
      </c>
      <c r="D16" s="153"/>
      <c r="E16" s="153"/>
      <c r="F16" s="152">
        <v>42729</v>
      </c>
      <c r="G16" s="153"/>
      <c r="H16" s="153"/>
      <c r="I16" s="152">
        <v>42760</v>
      </c>
      <c r="J16" s="153"/>
      <c r="K16" s="153"/>
      <c r="L16" s="152"/>
      <c r="M16" s="153"/>
      <c r="N16" s="153"/>
      <c r="O16" s="152"/>
      <c r="P16" s="153"/>
      <c r="Q16" s="153"/>
      <c r="R16" s="152"/>
      <c r="S16" s="153"/>
      <c r="T16" s="153"/>
      <c r="U16" s="152"/>
      <c r="V16" s="153"/>
      <c r="W16" s="153"/>
      <c r="X16" s="152"/>
      <c r="Y16" s="153"/>
      <c r="Z16" s="153"/>
      <c r="AA16" s="152"/>
      <c r="AB16" s="153"/>
      <c r="AC16" s="153"/>
      <c r="AD16" s="152"/>
      <c r="AE16" s="153"/>
      <c r="AF16" s="153"/>
      <c r="AG16" s="152"/>
      <c r="AH16" s="153"/>
      <c r="AI16" s="153"/>
      <c r="AJ16" s="46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8"/>
    </row>
    <row r="17" spans="2:91" s="55" customFormat="1" ht="31.5" customHeight="1">
      <c r="B17" s="53"/>
      <c r="C17" s="9" t="s">
        <v>13</v>
      </c>
      <c r="D17" s="56" t="s">
        <v>14</v>
      </c>
      <c r="E17" s="9" t="s">
        <v>15</v>
      </c>
      <c r="F17" s="9" t="s">
        <v>13</v>
      </c>
      <c r="G17" s="56" t="s">
        <v>14</v>
      </c>
      <c r="H17" s="9" t="s">
        <v>15</v>
      </c>
      <c r="I17" s="9" t="s">
        <v>13</v>
      </c>
      <c r="J17" s="56" t="s">
        <v>14</v>
      </c>
      <c r="K17" s="9" t="s">
        <v>15</v>
      </c>
      <c r="L17" s="9" t="s">
        <v>13</v>
      </c>
      <c r="M17" s="56" t="s">
        <v>14</v>
      </c>
      <c r="N17" s="9" t="s">
        <v>15</v>
      </c>
      <c r="O17" s="9" t="s">
        <v>13</v>
      </c>
      <c r="P17" s="56" t="s">
        <v>14</v>
      </c>
      <c r="Q17" s="9" t="s">
        <v>15</v>
      </c>
      <c r="R17" s="9" t="s">
        <v>13</v>
      </c>
      <c r="S17" s="56" t="s">
        <v>14</v>
      </c>
      <c r="T17" s="9" t="s">
        <v>15</v>
      </c>
      <c r="U17" s="9" t="s">
        <v>13</v>
      </c>
      <c r="V17" s="56" t="s">
        <v>14</v>
      </c>
      <c r="W17" s="9" t="s">
        <v>15</v>
      </c>
      <c r="X17" s="9" t="s">
        <v>13</v>
      </c>
      <c r="Y17" s="56" t="s">
        <v>14</v>
      </c>
      <c r="Z17" s="9" t="s">
        <v>15</v>
      </c>
      <c r="AA17" s="9" t="s">
        <v>13</v>
      </c>
      <c r="AB17" s="56" t="s">
        <v>14</v>
      </c>
      <c r="AC17" s="9" t="s">
        <v>15</v>
      </c>
      <c r="AD17" s="9" t="s">
        <v>13</v>
      </c>
      <c r="AE17" s="56" t="s">
        <v>14</v>
      </c>
      <c r="AF17" s="9" t="s">
        <v>15</v>
      </c>
      <c r="AG17" s="9" t="s">
        <v>13</v>
      </c>
      <c r="AH17" s="56" t="s">
        <v>14</v>
      </c>
      <c r="AI17" s="8" t="s">
        <v>15</v>
      </c>
      <c r="AJ17" s="46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8"/>
    </row>
    <row r="18" spans="2:91" s="53" customFormat="1" ht="25.5" customHeight="1">
      <c r="B18" s="76" t="s">
        <v>31</v>
      </c>
      <c r="C18" s="63">
        <v>52600</v>
      </c>
      <c r="D18" s="63">
        <v>53248</v>
      </c>
      <c r="E18" s="57">
        <f>D18-C18</f>
        <v>648</v>
      </c>
      <c r="F18" s="57" t="str">
        <f>REPT(D18,1)</f>
        <v>53248</v>
      </c>
      <c r="G18" s="57">
        <v>53872</v>
      </c>
      <c r="H18" s="57">
        <f>G18-F18</f>
        <v>624</v>
      </c>
      <c r="I18" s="57" t="str">
        <f>REPT(G18,1)</f>
        <v>53872</v>
      </c>
      <c r="J18" s="101">
        <v>54585</v>
      </c>
      <c r="K18" s="57">
        <f>J18-I18</f>
        <v>713</v>
      </c>
      <c r="L18" s="57" t="str">
        <f>REPT(J18,1)</f>
        <v>54585</v>
      </c>
      <c r="M18" s="101">
        <v>55198</v>
      </c>
      <c r="N18" s="57">
        <f>M18-L18</f>
        <v>613</v>
      </c>
      <c r="O18" s="57"/>
      <c r="P18" s="101">
        <v>55844</v>
      </c>
      <c r="Q18" s="57"/>
      <c r="R18" s="57"/>
      <c r="S18" s="101"/>
      <c r="T18" s="57"/>
      <c r="U18" s="57"/>
      <c r="V18" s="101"/>
      <c r="W18" s="57"/>
      <c r="X18" s="57"/>
      <c r="Y18" s="101"/>
      <c r="Z18" s="57"/>
      <c r="AA18" s="57"/>
      <c r="AB18" s="101"/>
      <c r="AC18" s="57"/>
      <c r="AD18" s="57"/>
      <c r="AE18" s="101"/>
      <c r="AF18" s="57"/>
      <c r="AG18" s="57"/>
      <c r="AH18" s="101"/>
      <c r="AI18" s="58"/>
      <c r="AJ18" s="59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1"/>
    </row>
    <row r="19" spans="2:91" s="53" customFormat="1" ht="30" customHeight="1">
      <c r="B19" s="76" t="s">
        <v>32</v>
      </c>
      <c r="C19" s="63"/>
      <c r="D19" s="63"/>
      <c r="E19" s="57"/>
      <c r="F19" s="57">
        <f>REPT(D19,1)</f>
      </c>
      <c r="G19" s="57"/>
      <c r="H19" s="57"/>
      <c r="I19" s="57">
        <f>REPT(G19,1)</f>
      </c>
      <c r="J19" s="101"/>
      <c r="K19" s="57"/>
      <c r="L19" s="57">
        <f>REPT(J19,1)</f>
      </c>
      <c r="M19" s="101"/>
      <c r="N19" s="57"/>
      <c r="O19" s="57"/>
      <c r="P19" s="101"/>
      <c r="Q19" s="57"/>
      <c r="R19" s="57"/>
      <c r="S19" s="101"/>
      <c r="T19" s="57"/>
      <c r="U19" s="57"/>
      <c r="V19" s="101"/>
      <c r="W19" s="57"/>
      <c r="X19" s="57"/>
      <c r="Y19" s="101"/>
      <c r="Z19" s="57"/>
      <c r="AA19" s="57"/>
      <c r="AB19" s="101"/>
      <c r="AC19" s="57"/>
      <c r="AD19" s="57"/>
      <c r="AE19" s="101"/>
      <c r="AF19" s="57"/>
      <c r="AG19" s="57"/>
      <c r="AH19" s="101"/>
      <c r="AI19" s="58"/>
      <c r="AJ19" s="59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1"/>
    </row>
    <row r="20" spans="1:91" s="53" customFormat="1" ht="27.75" customHeight="1">
      <c r="A20" s="53" t="s">
        <v>23</v>
      </c>
      <c r="B20" s="76" t="s">
        <v>33</v>
      </c>
      <c r="C20" s="63">
        <v>2473</v>
      </c>
      <c r="D20" s="63">
        <v>2474</v>
      </c>
      <c r="E20" s="57">
        <f>D20-C20</f>
        <v>1</v>
      </c>
      <c r="F20" s="57" t="str">
        <f>REPT(D20,1)</f>
        <v>2474</v>
      </c>
      <c r="G20" s="57">
        <v>2476</v>
      </c>
      <c r="H20" s="57">
        <f>G20-F20</f>
        <v>2</v>
      </c>
      <c r="I20" s="57" t="str">
        <f>REPT(G20,1)</f>
        <v>2476</v>
      </c>
      <c r="J20" s="101">
        <v>2478</v>
      </c>
      <c r="K20" s="57">
        <f>J20-I20</f>
        <v>2</v>
      </c>
      <c r="L20" s="57" t="str">
        <f>REPT(J20,1)</f>
        <v>2478</v>
      </c>
      <c r="M20" s="101">
        <v>2480</v>
      </c>
      <c r="N20" s="57">
        <f>M20-L20</f>
        <v>2</v>
      </c>
      <c r="O20" s="57"/>
      <c r="P20" s="101"/>
      <c r="Q20" s="57"/>
      <c r="R20" s="57"/>
      <c r="S20" s="101"/>
      <c r="T20" s="57"/>
      <c r="U20" s="57"/>
      <c r="V20" s="101"/>
      <c r="W20" s="57"/>
      <c r="X20" s="57"/>
      <c r="Y20" s="101"/>
      <c r="Z20" s="57"/>
      <c r="AA20" s="57"/>
      <c r="AB20" s="101"/>
      <c r="AC20" s="57"/>
      <c r="AD20" s="57"/>
      <c r="AE20" s="101"/>
      <c r="AF20" s="57"/>
      <c r="AG20" s="57"/>
      <c r="AH20" s="101"/>
      <c r="AI20" s="58"/>
      <c r="AJ20" s="59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1"/>
    </row>
    <row r="21" spans="2:91" s="53" customFormat="1" ht="27" customHeight="1">
      <c r="B21" s="64"/>
      <c r="C21" s="57"/>
      <c r="D21" s="57"/>
      <c r="E21" s="57"/>
      <c r="F21" s="57"/>
      <c r="G21" s="57"/>
      <c r="H21" s="57"/>
      <c r="I21" s="57"/>
      <c r="J21" s="57"/>
      <c r="K21" s="106">
        <f>SUM(K18:K20)</f>
        <v>715</v>
      </c>
      <c r="L21" s="57"/>
      <c r="M21" s="57"/>
      <c r="N21" s="106">
        <f>SUM(N18:N20)</f>
        <v>615</v>
      </c>
      <c r="O21" s="57"/>
      <c r="P21" s="57"/>
      <c r="Q21" s="106">
        <f>SUM(Q18:Q20)</f>
        <v>0</v>
      </c>
      <c r="R21" s="57"/>
      <c r="S21" s="57"/>
      <c r="T21" s="57"/>
      <c r="U21" s="57"/>
      <c r="V21" s="63"/>
      <c r="W21" s="63"/>
      <c r="X21" s="63"/>
      <c r="Y21" s="63"/>
      <c r="Z21" s="57"/>
      <c r="AA21" s="57"/>
      <c r="AB21" s="57"/>
      <c r="AC21" s="57"/>
      <c r="AD21" s="57"/>
      <c r="AE21" s="57"/>
      <c r="AF21" s="57"/>
      <c r="AG21" s="57"/>
      <c r="AH21" s="57"/>
      <c r="AI21" s="58"/>
      <c r="AJ21" s="59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1"/>
    </row>
    <row r="22" spans="2:91" s="53" customFormat="1" ht="27" customHeight="1">
      <c r="B22" s="64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8"/>
      <c r="AJ22" s="59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1"/>
    </row>
    <row r="23" spans="36:91" s="1" customFormat="1" ht="15" customHeight="1">
      <c r="AJ23" s="59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1"/>
    </row>
    <row r="24" spans="36:91" s="1" customFormat="1" ht="12.75">
      <c r="AJ24" s="59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1"/>
    </row>
    <row r="25" spans="1:91" s="49" customFormat="1" ht="37.5" customHeight="1">
      <c r="A25" s="49" t="s">
        <v>10</v>
      </c>
      <c r="C25" s="151" t="s">
        <v>8</v>
      </c>
      <c r="D25" s="151"/>
      <c r="E25" s="151"/>
      <c r="F25" s="151" t="s">
        <v>9</v>
      </c>
      <c r="G25" s="151"/>
      <c r="H25" s="151"/>
      <c r="I25" s="151" t="s">
        <v>0</v>
      </c>
      <c r="J25" s="151"/>
      <c r="K25" s="151"/>
      <c r="L25" s="151" t="s">
        <v>1</v>
      </c>
      <c r="M25" s="151"/>
      <c r="N25" s="151"/>
      <c r="O25" s="151" t="s">
        <v>2</v>
      </c>
      <c r="P25" s="151"/>
      <c r="Q25" s="151"/>
      <c r="R25" s="151" t="s">
        <v>3</v>
      </c>
      <c r="S25" s="151"/>
      <c r="T25" s="151"/>
      <c r="U25" s="151" t="s">
        <v>4</v>
      </c>
      <c r="V25" s="151"/>
      <c r="W25" s="151"/>
      <c r="X25" s="151" t="s">
        <v>5</v>
      </c>
      <c r="Y25" s="151"/>
      <c r="Z25" s="151"/>
      <c r="AA25" s="151" t="s">
        <v>6</v>
      </c>
      <c r="AB25" s="151"/>
      <c r="AC25" s="151"/>
      <c r="AD25" s="151" t="s">
        <v>7</v>
      </c>
      <c r="AE25" s="151"/>
      <c r="AF25" s="151"/>
      <c r="AG25" s="151" t="s">
        <v>24</v>
      </c>
      <c r="AH25" s="151"/>
      <c r="AI25" s="151"/>
      <c r="AJ25" s="5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2"/>
    </row>
    <row r="26" spans="1:91" s="53" customFormat="1" ht="27" customHeight="1">
      <c r="A26" s="53" t="s">
        <v>11</v>
      </c>
      <c r="B26" s="54" t="s">
        <v>26</v>
      </c>
      <c r="C26" s="152">
        <v>42699</v>
      </c>
      <c r="D26" s="153"/>
      <c r="E26" s="153"/>
      <c r="F26" s="152">
        <v>42729</v>
      </c>
      <c r="G26" s="153"/>
      <c r="H26" s="153"/>
      <c r="I26" s="152">
        <v>42759</v>
      </c>
      <c r="J26" s="153"/>
      <c r="K26" s="153"/>
      <c r="L26" s="152"/>
      <c r="M26" s="153"/>
      <c r="N26" s="153"/>
      <c r="O26" s="152"/>
      <c r="P26" s="153"/>
      <c r="Q26" s="153"/>
      <c r="R26" s="152"/>
      <c r="S26" s="153"/>
      <c r="T26" s="153"/>
      <c r="U26" s="152"/>
      <c r="V26" s="153"/>
      <c r="W26" s="153"/>
      <c r="X26" s="152"/>
      <c r="Y26" s="153"/>
      <c r="Z26" s="153"/>
      <c r="AA26" s="152"/>
      <c r="AB26" s="153"/>
      <c r="AC26" s="153"/>
      <c r="AD26" s="152"/>
      <c r="AE26" s="153"/>
      <c r="AF26" s="153"/>
      <c r="AG26" s="152"/>
      <c r="AH26" s="153"/>
      <c r="AI26" s="153"/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</row>
    <row r="27" spans="3:91" s="53" customFormat="1" ht="31.5" customHeight="1">
      <c r="C27" s="9" t="s">
        <v>13</v>
      </c>
      <c r="D27" s="56" t="s">
        <v>14</v>
      </c>
      <c r="E27" s="9" t="s">
        <v>15</v>
      </c>
      <c r="F27" s="9" t="s">
        <v>13</v>
      </c>
      <c r="G27" s="56" t="s">
        <v>14</v>
      </c>
      <c r="H27" s="9" t="s">
        <v>15</v>
      </c>
      <c r="I27" s="9" t="s">
        <v>13</v>
      </c>
      <c r="J27" s="56" t="s">
        <v>14</v>
      </c>
      <c r="K27" s="9" t="s">
        <v>15</v>
      </c>
      <c r="L27" s="9" t="s">
        <v>13</v>
      </c>
      <c r="M27" s="56" t="s">
        <v>14</v>
      </c>
      <c r="N27" s="9" t="s">
        <v>15</v>
      </c>
      <c r="O27" s="9" t="s">
        <v>13</v>
      </c>
      <c r="P27" s="56" t="s">
        <v>14</v>
      </c>
      <c r="Q27" s="9" t="s">
        <v>15</v>
      </c>
      <c r="R27" s="9" t="s">
        <v>13</v>
      </c>
      <c r="S27" s="56" t="s">
        <v>14</v>
      </c>
      <c r="T27" s="9" t="s">
        <v>15</v>
      </c>
      <c r="U27" s="9" t="s">
        <v>13</v>
      </c>
      <c r="V27" s="56" t="s">
        <v>14</v>
      </c>
      <c r="W27" s="9" t="s">
        <v>15</v>
      </c>
      <c r="X27" s="9" t="s">
        <v>13</v>
      </c>
      <c r="Y27" s="56" t="s">
        <v>14</v>
      </c>
      <c r="Z27" s="9" t="s">
        <v>15</v>
      </c>
      <c r="AA27" s="9" t="s">
        <v>13</v>
      </c>
      <c r="AB27" s="56" t="s">
        <v>14</v>
      </c>
      <c r="AC27" s="9" t="s">
        <v>15</v>
      </c>
      <c r="AD27" s="9" t="s">
        <v>13</v>
      </c>
      <c r="AE27" s="56" t="s">
        <v>14</v>
      </c>
      <c r="AF27" s="9" t="s">
        <v>15</v>
      </c>
      <c r="AG27" s="9" t="s">
        <v>13</v>
      </c>
      <c r="AH27" s="56" t="s">
        <v>14</v>
      </c>
      <c r="AI27" s="8" t="s">
        <v>15</v>
      </c>
      <c r="AJ27" s="59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1"/>
    </row>
    <row r="28" spans="5:91" s="53" customFormat="1" ht="24" customHeight="1">
      <c r="E28" s="85"/>
      <c r="H28" s="85">
        <v>552.6</v>
      </c>
      <c r="K28" s="104">
        <v>566.74</v>
      </c>
      <c r="N28" s="104">
        <v>555.38</v>
      </c>
      <c r="Q28" s="85">
        <v>507.99</v>
      </c>
      <c r="T28" s="85"/>
      <c r="W28" s="85"/>
      <c r="Z28" s="85"/>
      <c r="AC28" s="85"/>
      <c r="AF28" s="85"/>
      <c r="AI28" s="86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1"/>
    </row>
    <row r="34" spans="5:14" ht="12.75">
      <c r="E34" s="23"/>
      <c r="F34" s="23"/>
      <c r="G34" s="23"/>
      <c r="H34" s="23"/>
      <c r="I34" s="23"/>
      <c r="J34" s="23"/>
      <c r="K34" s="23"/>
      <c r="L34" s="23"/>
      <c r="M34" s="23"/>
      <c r="N34" s="23"/>
    </row>
  </sheetData>
  <sheetProtection/>
  <mergeCells count="77">
    <mergeCell ref="U26:W26"/>
    <mergeCell ref="X26:Z26"/>
    <mergeCell ref="AA26:AC26"/>
    <mergeCell ref="AD26:AF26"/>
    <mergeCell ref="AG26:AI26"/>
    <mergeCell ref="C26:E26"/>
    <mergeCell ref="F26:H26"/>
    <mergeCell ref="I26:K26"/>
    <mergeCell ref="L26:N26"/>
    <mergeCell ref="O26:Q26"/>
    <mergeCell ref="R26:T26"/>
    <mergeCell ref="R25:T25"/>
    <mergeCell ref="U25:W25"/>
    <mergeCell ref="X25:Z25"/>
    <mergeCell ref="AA25:AC25"/>
    <mergeCell ref="AD25:AF25"/>
    <mergeCell ref="AG25:AI25"/>
    <mergeCell ref="U16:W16"/>
    <mergeCell ref="X16:Z16"/>
    <mergeCell ref="AA16:AC16"/>
    <mergeCell ref="AD16:AF16"/>
    <mergeCell ref="AG16:AI16"/>
    <mergeCell ref="C25:E25"/>
    <mergeCell ref="F25:H25"/>
    <mergeCell ref="I25:K25"/>
    <mergeCell ref="L25:N25"/>
    <mergeCell ref="O25:Q25"/>
    <mergeCell ref="X15:Z15"/>
    <mergeCell ref="AA15:AC15"/>
    <mergeCell ref="AD15:AF15"/>
    <mergeCell ref="AG15:AI15"/>
    <mergeCell ref="C16:E16"/>
    <mergeCell ref="F16:H16"/>
    <mergeCell ref="I16:K16"/>
    <mergeCell ref="L16:N16"/>
    <mergeCell ref="O16:Q16"/>
    <mergeCell ref="R16:T16"/>
    <mergeCell ref="R12:T12"/>
    <mergeCell ref="U12:W12"/>
    <mergeCell ref="X12:Z12"/>
    <mergeCell ref="C15:E15"/>
    <mergeCell ref="F15:H15"/>
    <mergeCell ref="I15:K15"/>
    <mergeCell ref="L15:N15"/>
    <mergeCell ref="O15:Q15"/>
    <mergeCell ref="R15:T15"/>
    <mergeCell ref="U15:W15"/>
    <mergeCell ref="AD2:AF2"/>
    <mergeCell ref="AG2:AI2"/>
    <mergeCell ref="C12:E12"/>
    <mergeCell ref="F12:H12"/>
    <mergeCell ref="I12:K12"/>
    <mergeCell ref="L12:N12"/>
    <mergeCell ref="AA12:AC12"/>
    <mergeCell ref="AD12:AF12"/>
    <mergeCell ref="AG12:AI12"/>
    <mergeCell ref="O12:Q12"/>
    <mergeCell ref="L2:N2"/>
    <mergeCell ref="O2:Q2"/>
    <mergeCell ref="R2:T2"/>
    <mergeCell ref="U2:W2"/>
    <mergeCell ref="X2:Z2"/>
    <mergeCell ref="AA2:AC2"/>
    <mergeCell ref="C1:E1"/>
    <mergeCell ref="C2:E2"/>
    <mergeCell ref="F1:H1"/>
    <mergeCell ref="I1:K1"/>
    <mergeCell ref="F2:H2"/>
    <mergeCell ref="I2:K2"/>
    <mergeCell ref="X1:Z1"/>
    <mergeCell ref="AA1:AC1"/>
    <mergeCell ref="AD1:AF1"/>
    <mergeCell ref="AG1:AI1"/>
    <mergeCell ref="L1:N1"/>
    <mergeCell ref="O1:Q1"/>
    <mergeCell ref="R1:T1"/>
    <mergeCell ref="U1:W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3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M52"/>
  <sheetViews>
    <sheetView view="pageBreakPreview" zoomScale="60" zoomScaleNormal="75" zoomScalePageLayoutView="0" workbookViewId="0" topLeftCell="A7">
      <selection activeCell="Q44" sqref="Q44"/>
    </sheetView>
  </sheetViews>
  <sheetFormatPr defaultColWidth="9.00390625" defaultRowHeight="12.75"/>
  <cols>
    <col min="1" max="1" width="16.375" style="67" customWidth="1"/>
    <col min="2" max="2" width="21.875" style="0" customWidth="1"/>
    <col min="3" max="3" width="14.375" style="0" hidden="1" customWidth="1"/>
    <col min="4" max="4" width="11.625" style="0" hidden="1" customWidth="1"/>
    <col min="5" max="5" width="15.00390625" style="0" hidden="1" customWidth="1"/>
    <col min="6" max="6" width="14.25390625" style="0" hidden="1" customWidth="1"/>
    <col min="7" max="7" width="15.875" style="0" hidden="1" customWidth="1"/>
    <col min="8" max="8" width="12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4.6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</cols>
  <sheetData>
    <row r="1" spans="1:35" s="24" customFormat="1" ht="52.5" customHeight="1">
      <c r="A1" s="65" t="s">
        <v>10</v>
      </c>
      <c r="B1" s="103" t="s">
        <v>94</v>
      </c>
      <c r="C1" s="157" t="s">
        <v>8</v>
      </c>
      <c r="D1" s="141"/>
      <c r="E1" s="158"/>
      <c r="F1" s="157" t="s">
        <v>9</v>
      </c>
      <c r="G1" s="141"/>
      <c r="H1" s="158"/>
      <c r="I1" s="157" t="s">
        <v>0</v>
      </c>
      <c r="J1" s="141"/>
      <c r="K1" s="158"/>
      <c r="L1" s="157" t="s">
        <v>1</v>
      </c>
      <c r="M1" s="141"/>
      <c r="N1" s="158"/>
      <c r="O1" s="157" t="s">
        <v>2</v>
      </c>
      <c r="P1" s="141"/>
      <c r="Q1" s="158"/>
      <c r="R1" s="157" t="s">
        <v>3</v>
      </c>
      <c r="S1" s="141"/>
      <c r="T1" s="158"/>
      <c r="U1" s="157" t="s">
        <v>4</v>
      </c>
      <c r="V1" s="141"/>
      <c r="W1" s="158"/>
      <c r="X1" s="157" t="s">
        <v>5</v>
      </c>
      <c r="Y1" s="141"/>
      <c r="Z1" s="158"/>
      <c r="AA1" s="157" t="s">
        <v>6</v>
      </c>
      <c r="AB1" s="141"/>
      <c r="AC1" s="158"/>
      <c r="AD1" s="157" t="s">
        <v>7</v>
      </c>
      <c r="AE1" s="141"/>
      <c r="AF1" s="158"/>
      <c r="AG1" s="157" t="s">
        <v>24</v>
      </c>
      <c r="AH1" s="141"/>
      <c r="AI1" s="158"/>
    </row>
    <row r="2" spans="1:35" ht="27" customHeight="1">
      <c r="A2" s="66" t="s">
        <v>11</v>
      </c>
      <c r="C2" s="159">
        <v>42699</v>
      </c>
      <c r="D2" s="144"/>
      <c r="E2" s="160"/>
      <c r="F2" s="159">
        <v>42729</v>
      </c>
      <c r="G2" s="144"/>
      <c r="H2" s="160"/>
      <c r="I2" s="159">
        <v>42760</v>
      </c>
      <c r="J2" s="144"/>
      <c r="K2" s="160"/>
      <c r="L2" s="159"/>
      <c r="M2" s="144"/>
      <c r="N2" s="160"/>
      <c r="O2" s="159"/>
      <c r="P2" s="144"/>
      <c r="Q2" s="160"/>
      <c r="R2" s="159"/>
      <c r="S2" s="144"/>
      <c r="T2" s="160"/>
      <c r="U2" s="161"/>
      <c r="V2" s="144"/>
      <c r="W2" s="144"/>
      <c r="X2" s="159"/>
      <c r="Y2" s="144"/>
      <c r="Z2" s="160"/>
      <c r="AA2" s="161"/>
      <c r="AB2" s="144"/>
      <c r="AC2" s="144"/>
      <c r="AD2" s="159"/>
      <c r="AE2" s="144"/>
      <c r="AF2" s="160"/>
      <c r="AG2" s="159"/>
      <c r="AH2" s="144"/>
      <c r="AI2" s="160"/>
    </row>
    <row r="3" spans="2:35" ht="31.5" customHeight="1">
      <c r="B3" s="1"/>
      <c r="C3" s="35" t="s">
        <v>13</v>
      </c>
      <c r="D3" s="18" t="s">
        <v>14</v>
      </c>
      <c r="E3" s="36" t="s">
        <v>15</v>
      </c>
      <c r="F3" s="35" t="s">
        <v>13</v>
      </c>
      <c r="G3" s="18" t="s">
        <v>14</v>
      </c>
      <c r="H3" s="36" t="s">
        <v>15</v>
      </c>
      <c r="I3" s="35" t="s">
        <v>13</v>
      </c>
      <c r="J3" s="18" t="s">
        <v>14</v>
      </c>
      <c r="K3" s="36" t="s">
        <v>15</v>
      </c>
      <c r="L3" s="35" t="s">
        <v>13</v>
      </c>
      <c r="M3" s="18" t="s">
        <v>14</v>
      </c>
      <c r="N3" s="36" t="s">
        <v>15</v>
      </c>
      <c r="O3" s="35" t="s">
        <v>13</v>
      </c>
      <c r="P3" s="18" t="s">
        <v>14</v>
      </c>
      <c r="Q3" s="36" t="s">
        <v>15</v>
      </c>
      <c r="R3" s="35" t="s">
        <v>13</v>
      </c>
      <c r="S3" s="18" t="s">
        <v>14</v>
      </c>
      <c r="T3" s="36" t="s">
        <v>15</v>
      </c>
      <c r="U3" s="34" t="s">
        <v>13</v>
      </c>
      <c r="V3" s="18" t="s">
        <v>14</v>
      </c>
      <c r="W3" s="41" t="s">
        <v>15</v>
      </c>
      <c r="X3" s="35" t="s">
        <v>13</v>
      </c>
      <c r="Y3" s="18" t="s">
        <v>14</v>
      </c>
      <c r="Z3" s="36" t="s">
        <v>15</v>
      </c>
      <c r="AA3" s="34" t="s">
        <v>13</v>
      </c>
      <c r="AB3" s="18" t="s">
        <v>14</v>
      </c>
      <c r="AC3" s="41" t="s">
        <v>15</v>
      </c>
      <c r="AD3" s="35" t="s">
        <v>13</v>
      </c>
      <c r="AE3" s="18" t="s">
        <v>14</v>
      </c>
      <c r="AF3" s="36" t="s">
        <v>15</v>
      </c>
      <c r="AG3" s="35" t="s">
        <v>13</v>
      </c>
      <c r="AH3" s="18" t="s">
        <v>14</v>
      </c>
      <c r="AI3" s="36" t="s">
        <v>15</v>
      </c>
    </row>
    <row r="4" spans="1:35" s="5" customFormat="1" ht="29.25" customHeight="1">
      <c r="A4" s="68"/>
      <c r="B4" s="81" t="s">
        <v>82</v>
      </c>
      <c r="C4" s="116">
        <v>7226</v>
      </c>
      <c r="D4" s="97">
        <v>7311</v>
      </c>
      <c r="E4" s="115">
        <f aca="true" t="shared" si="0" ref="E4:E21">D4-C4</f>
        <v>85</v>
      </c>
      <c r="F4" s="115" t="str">
        <f aca="true" t="shared" si="1" ref="F4:F21">REPT(D4,1)</f>
        <v>7311</v>
      </c>
      <c r="G4" s="94">
        <v>7390</v>
      </c>
      <c r="H4" s="115">
        <f aca="true" t="shared" si="2" ref="H4:H21">G4-F4</f>
        <v>79</v>
      </c>
      <c r="I4" s="13" t="str">
        <f aca="true" t="shared" si="3" ref="I4:I21">REPT(G4,1)</f>
        <v>7390</v>
      </c>
      <c r="J4" s="30">
        <v>7481</v>
      </c>
      <c r="K4" s="13">
        <f aca="true" t="shared" si="4" ref="K4:K21">J4-I4</f>
        <v>91</v>
      </c>
      <c r="L4" s="13" t="str">
        <f aca="true" t="shared" si="5" ref="L4:L21">REPT(J4,1)</f>
        <v>7481</v>
      </c>
      <c r="M4" s="30">
        <v>7558</v>
      </c>
      <c r="N4" s="13">
        <f aca="true" t="shared" si="6" ref="N4:N21">M4-L4</f>
        <v>77</v>
      </c>
      <c r="O4" s="13" t="str">
        <f aca="true" t="shared" si="7" ref="O4:O11">REPT(M4,1)</f>
        <v>7558</v>
      </c>
      <c r="P4" s="30">
        <v>7649</v>
      </c>
      <c r="Q4" s="13">
        <f aca="true" t="shared" si="8" ref="Q4:Q15">P4-O4</f>
        <v>91</v>
      </c>
      <c r="R4" s="13" t="str">
        <f aca="true" t="shared" si="9" ref="R4:R21">REPT(P4,1)</f>
        <v>7649</v>
      </c>
      <c r="S4" s="14"/>
      <c r="T4" s="13">
        <f>S4-R4</f>
        <v>-7649</v>
      </c>
      <c r="U4" s="13">
        <f>REPT(S4,1)</f>
      </c>
      <c r="V4" s="14"/>
      <c r="W4" s="13" t="e">
        <f aca="true" t="shared" si="10" ref="W4:W20">V4-U4</f>
        <v>#VALUE!</v>
      </c>
      <c r="X4" s="13">
        <f>REPT(V4,1)</f>
      </c>
      <c r="Y4" s="14"/>
      <c r="Z4" s="13" t="e">
        <f aca="true" t="shared" si="11" ref="Z4:Z20">Y4-X4</f>
        <v>#VALUE!</v>
      </c>
      <c r="AA4" s="13">
        <f>REPT(Y4,1)</f>
      </c>
      <c r="AB4" s="14"/>
      <c r="AC4" s="13" t="e">
        <f aca="true" t="shared" si="12" ref="AC4:AC20">AB4-AA4</f>
        <v>#VALUE!</v>
      </c>
      <c r="AD4" s="13">
        <f>REPT(AB4,1)</f>
      </c>
      <c r="AE4" s="30"/>
      <c r="AF4" s="13" t="e">
        <f aca="true" t="shared" si="13" ref="AF4:AF20">AE4-AD4</f>
        <v>#VALUE!</v>
      </c>
      <c r="AG4" s="13">
        <f>REPT(AE4,1)</f>
      </c>
      <c r="AH4" s="30"/>
      <c r="AI4" s="13" t="e">
        <f aca="true" t="shared" si="14" ref="AI4:AI20">AH4-AG4</f>
        <v>#VALUE!</v>
      </c>
    </row>
    <row r="5" spans="1:35" s="5" customFormat="1" ht="29.25" customHeight="1">
      <c r="A5" s="68"/>
      <c r="B5" s="81" t="s">
        <v>83</v>
      </c>
      <c r="C5" s="116">
        <v>2620</v>
      </c>
      <c r="D5" s="97">
        <v>2648</v>
      </c>
      <c r="E5" s="115">
        <f t="shared" si="0"/>
        <v>28</v>
      </c>
      <c r="F5" s="115" t="str">
        <f t="shared" si="1"/>
        <v>2648</v>
      </c>
      <c r="G5" s="94">
        <v>2675</v>
      </c>
      <c r="H5" s="115">
        <f t="shared" si="2"/>
        <v>27</v>
      </c>
      <c r="I5" s="13" t="str">
        <f t="shared" si="3"/>
        <v>2675</v>
      </c>
      <c r="J5" s="30">
        <v>2706</v>
      </c>
      <c r="K5" s="13">
        <f t="shared" si="4"/>
        <v>31</v>
      </c>
      <c r="L5" s="13" t="str">
        <f t="shared" si="5"/>
        <v>2706</v>
      </c>
      <c r="M5" s="30">
        <v>2732</v>
      </c>
      <c r="N5" s="13">
        <f t="shared" si="6"/>
        <v>26</v>
      </c>
      <c r="O5" s="13" t="str">
        <f t="shared" si="7"/>
        <v>2732</v>
      </c>
      <c r="P5" s="30">
        <v>2762</v>
      </c>
      <c r="Q5" s="13">
        <f t="shared" si="8"/>
        <v>30</v>
      </c>
      <c r="R5" s="13" t="str">
        <f t="shared" si="9"/>
        <v>2762</v>
      </c>
      <c r="S5" s="14"/>
      <c r="T5" s="13">
        <f aca="true" t="shared" si="15" ref="T5:T21">S5-R5</f>
        <v>-2762</v>
      </c>
      <c r="U5" s="13">
        <f aca="true" t="shared" si="16" ref="U5:U21">REPT(S5,1)</f>
      </c>
      <c r="V5" s="14"/>
      <c r="W5" s="13" t="e">
        <f t="shared" si="10"/>
        <v>#VALUE!</v>
      </c>
      <c r="X5" s="13">
        <f aca="true" t="shared" si="17" ref="X5:X21">REPT(V5,1)</f>
      </c>
      <c r="Y5" s="14"/>
      <c r="Z5" s="13" t="e">
        <f t="shared" si="11"/>
        <v>#VALUE!</v>
      </c>
      <c r="AA5" s="13">
        <f aca="true" t="shared" si="18" ref="AA5:AA21">REPT(Y5,1)</f>
      </c>
      <c r="AB5" s="14"/>
      <c r="AC5" s="13" t="e">
        <f t="shared" si="12"/>
        <v>#VALUE!</v>
      </c>
      <c r="AD5" s="13">
        <f aca="true" t="shared" si="19" ref="AD5:AD21">REPT(AB5,1)</f>
      </c>
      <c r="AE5" s="30"/>
      <c r="AF5" s="13" t="e">
        <f t="shared" si="13"/>
        <v>#VALUE!</v>
      </c>
      <c r="AG5" s="13">
        <f aca="true" t="shared" si="20" ref="AG5:AG21">REPT(AE5,1)</f>
      </c>
      <c r="AH5" s="30"/>
      <c r="AI5" s="13" t="e">
        <f t="shared" si="14"/>
        <v>#VALUE!</v>
      </c>
    </row>
    <row r="6" spans="1:35" s="5" customFormat="1" ht="29.25" customHeight="1">
      <c r="A6" s="68"/>
      <c r="B6" s="81" t="s">
        <v>79</v>
      </c>
      <c r="C6" s="116">
        <v>4262</v>
      </c>
      <c r="D6" s="97">
        <v>4328</v>
      </c>
      <c r="E6" s="115">
        <f t="shared" si="0"/>
        <v>66</v>
      </c>
      <c r="F6" s="115" t="str">
        <f t="shared" si="1"/>
        <v>4328</v>
      </c>
      <c r="G6" s="94">
        <v>4385</v>
      </c>
      <c r="H6" s="115">
        <f t="shared" si="2"/>
        <v>57</v>
      </c>
      <c r="I6" s="13" t="str">
        <f t="shared" si="3"/>
        <v>4385</v>
      </c>
      <c r="J6" s="30">
        <v>4450</v>
      </c>
      <c r="K6" s="13">
        <f t="shared" si="4"/>
        <v>65</v>
      </c>
      <c r="L6" s="13" t="str">
        <f t="shared" si="5"/>
        <v>4450</v>
      </c>
      <c r="M6" s="30">
        <v>4498</v>
      </c>
      <c r="N6" s="13">
        <f t="shared" si="6"/>
        <v>48</v>
      </c>
      <c r="O6" s="13" t="str">
        <f t="shared" si="7"/>
        <v>4498</v>
      </c>
      <c r="P6" s="30">
        <v>4550</v>
      </c>
      <c r="Q6" s="13">
        <f t="shared" si="8"/>
        <v>52</v>
      </c>
      <c r="R6" s="13" t="str">
        <f t="shared" si="9"/>
        <v>4550</v>
      </c>
      <c r="S6" s="14"/>
      <c r="T6" s="13">
        <f t="shared" si="15"/>
        <v>-4550</v>
      </c>
      <c r="U6" s="13">
        <f t="shared" si="16"/>
      </c>
      <c r="V6" s="14"/>
      <c r="W6" s="13" t="e">
        <f t="shared" si="10"/>
        <v>#VALUE!</v>
      </c>
      <c r="X6" s="13">
        <f t="shared" si="17"/>
      </c>
      <c r="Y6" s="14"/>
      <c r="Z6" s="13" t="e">
        <f t="shared" si="11"/>
        <v>#VALUE!</v>
      </c>
      <c r="AA6" s="13">
        <f t="shared" si="18"/>
      </c>
      <c r="AB6" s="14"/>
      <c r="AC6" s="13" t="e">
        <f t="shared" si="12"/>
        <v>#VALUE!</v>
      </c>
      <c r="AD6" s="13">
        <f t="shared" si="19"/>
      </c>
      <c r="AE6" s="30"/>
      <c r="AF6" s="13" t="e">
        <f t="shared" si="13"/>
        <v>#VALUE!</v>
      </c>
      <c r="AG6" s="13">
        <f t="shared" si="20"/>
      </c>
      <c r="AH6" s="30"/>
      <c r="AI6" s="13" t="e">
        <f t="shared" si="14"/>
        <v>#VALUE!</v>
      </c>
    </row>
    <row r="7" spans="1:35" s="5" customFormat="1" ht="29.25" customHeight="1">
      <c r="A7" s="68"/>
      <c r="B7" s="81" t="s">
        <v>78</v>
      </c>
      <c r="C7" s="116">
        <v>12683</v>
      </c>
      <c r="D7" s="97">
        <v>12869</v>
      </c>
      <c r="E7" s="115">
        <f t="shared" si="0"/>
        <v>186</v>
      </c>
      <c r="F7" s="115" t="str">
        <f t="shared" si="1"/>
        <v>12869</v>
      </c>
      <c r="G7" s="94">
        <v>13038</v>
      </c>
      <c r="H7" s="115">
        <f t="shared" si="2"/>
        <v>169</v>
      </c>
      <c r="I7" s="13" t="str">
        <f t="shared" si="3"/>
        <v>13038</v>
      </c>
      <c r="J7" s="30">
        <v>13213</v>
      </c>
      <c r="K7" s="13">
        <f t="shared" si="4"/>
        <v>175</v>
      </c>
      <c r="L7" s="13" t="str">
        <f t="shared" si="5"/>
        <v>13213</v>
      </c>
      <c r="M7" s="30">
        <v>13349</v>
      </c>
      <c r="N7" s="13">
        <f t="shared" si="6"/>
        <v>136</v>
      </c>
      <c r="O7" s="13" t="str">
        <f t="shared" si="7"/>
        <v>13349</v>
      </c>
      <c r="P7" s="30">
        <v>13491</v>
      </c>
      <c r="Q7" s="13">
        <f t="shared" si="8"/>
        <v>142</v>
      </c>
      <c r="R7" s="13" t="str">
        <f t="shared" si="9"/>
        <v>13491</v>
      </c>
      <c r="S7" s="14"/>
      <c r="T7" s="13">
        <f t="shared" si="15"/>
        <v>-13491</v>
      </c>
      <c r="U7" s="13">
        <f t="shared" si="16"/>
      </c>
      <c r="V7" s="14"/>
      <c r="W7" s="13" t="e">
        <f t="shared" si="10"/>
        <v>#VALUE!</v>
      </c>
      <c r="X7" s="13">
        <f t="shared" si="17"/>
      </c>
      <c r="Y7" s="14"/>
      <c r="Z7" s="13" t="e">
        <f t="shared" si="11"/>
        <v>#VALUE!</v>
      </c>
      <c r="AA7" s="13">
        <f t="shared" si="18"/>
      </c>
      <c r="AB7" s="14"/>
      <c r="AC7" s="13" t="e">
        <f t="shared" si="12"/>
        <v>#VALUE!</v>
      </c>
      <c r="AD7" s="13">
        <f t="shared" si="19"/>
      </c>
      <c r="AE7" s="30"/>
      <c r="AF7" s="13" t="e">
        <f t="shared" si="13"/>
        <v>#VALUE!</v>
      </c>
      <c r="AG7" s="13">
        <f t="shared" si="20"/>
      </c>
      <c r="AH7" s="30"/>
      <c r="AI7" s="13" t="e">
        <f t="shared" si="14"/>
        <v>#VALUE!</v>
      </c>
    </row>
    <row r="8" spans="1:35" s="5" customFormat="1" ht="30" customHeight="1">
      <c r="A8" s="68"/>
      <c r="B8" s="81" t="s">
        <v>72</v>
      </c>
      <c r="C8" s="116">
        <v>5343</v>
      </c>
      <c r="D8" s="97">
        <v>5374</v>
      </c>
      <c r="E8" s="115">
        <f t="shared" si="0"/>
        <v>31</v>
      </c>
      <c r="F8" s="115" t="str">
        <f t="shared" si="1"/>
        <v>5374</v>
      </c>
      <c r="G8" s="94">
        <v>5404</v>
      </c>
      <c r="H8" s="115">
        <f t="shared" si="2"/>
        <v>30</v>
      </c>
      <c r="I8" s="13" t="str">
        <f t="shared" si="3"/>
        <v>5404</v>
      </c>
      <c r="J8" s="30">
        <v>5441</v>
      </c>
      <c r="K8" s="13">
        <f t="shared" si="4"/>
        <v>37</v>
      </c>
      <c r="L8" s="13" t="str">
        <f t="shared" si="5"/>
        <v>5441</v>
      </c>
      <c r="M8" s="30">
        <v>5471</v>
      </c>
      <c r="N8" s="13">
        <f t="shared" si="6"/>
        <v>30</v>
      </c>
      <c r="O8" s="13" t="str">
        <f t="shared" si="7"/>
        <v>5471</v>
      </c>
      <c r="P8" s="30">
        <v>5505</v>
      </c>
      <c r="Q8" s="13">
        <f t="shared" si="8"/>
        <v>34</v>
      </c>
      <c r="R8" s="13" t="str">
        <f t="shared" si="9"/>
        <v>5505</v>
      </c>
      <c r="S8" s="30"/>
      <c r="T8" s="13">
        <f t="shared" si="15"/>
        <v>-5505</v>
      </c>
      <c r="U8" s="13">
        <f t="shared" si="16"/>
      </c>
      <c r="V8" s="30"/>
      <c r="W8" s="13" t="e">
        <f t="shared" si="10"/>
        <v>#VALUE!</v>
      </c>
      <c r="X8" s="13">
        <f t="shared" si="17"/>
      </c>
      <c r="Y8" s="30"/>
      <c r="Z8" s="13" t="e">
        <f t="shared" si="11"/>
        <v>#VALUE!</v>
      </c>
      <c r="AA8" s="13">
        <f t="shared" si="18"/>
      </c>
      <c r="AB8" s="30"/>
      <c r="AC8" s="13" t="e">
        <f t="shared" si="12"/>
        <v>#VALUE!</v>
      </c>
      <c r="AD8" s="13">
        <f t="shared" si="19"/>
      </c>
      <c r="AE8" s="30"/>
      <c r="AF8" s="13" t="e">
        <f t="shared" si="13"/>
        <v>#VALUE!</v>
      </c>
      <c r="AG8" s="13">
        <f t="shared" si="20"/>
      </c>
      <c r="AH8" s="30"/>
      <c r="AI8" s="13" t="e">
        <f t="shared" si="14"/>
        <v>#VALUE!</v>
      </c>
    </row>
    <row r="9" spans="1:35" s="5" customFormat="1" ht="30" customHeight="1">
      <c r="A9" s="68"/>
      <c r="B9" s="81" t="s">
        <v>71</v>
      </c>
      <c r="C9" s="116">
        <v>18950</v>
      </c>
      <c r="D9" s="97">
        <v>19109</v>
      </c>
      <c r="E9" s="115">
        <f t="shared" si="0"/>
        <v>159</v>
      </c>
      <c r="F9" s="115" t="str">
        <f t="shared" si="1"/>
        <v>19109</v>
      </c>
      <c r="G9" s="94">
        <v>19286</v>
      </c>
      <c r="H9" s="115">
        <f t="shared" si="2"/>
        <v>177</v>
      </c>
      <c r="I9" s="13" t="str">
        <f t="shared" si="3"/>
        <v>19286</v>
      </c>
      <c r="J9" s="30">
        <v>19474</v>
      </c>
      <c r="K9" s="13">
        <f t="shared" si="4"/>
        <v>188</v>
      </c>
      <c r="L9" s="13" t="str">
        <f t="shared" si="5"/>
        <v>19474</v>
      </c>
      <c r="M9" s="30">
        <v>19637</v>
      </c>
      <c r="N9" s="13">
        <f t="shared" si="6"/>
        <v>163</v>
      </c>
      <c r="O9" s="13" t="str">
        <f t="shared" si="7"/>
        <v>19637</v>
      </c>
      <c r="P9" s="30">
        <v>19832</v>
      </c>
      <c r="Q9" s="13">
        <f t="shared" si="8"/>
        <v>195</v>
      </c>
      <c r="R9" s="13" t="str">
        <f t="shared" si="9"/>
        <v>19832</v>
      </c>
      <c r="S9" s="30"/>
      <c r="T9" s="13">
        <f t="shared" si="15"/>
        <v>-19832</v>
      </c>
      <c r="U9" s="13">
        <f t="shared" si="16"/>
      </c>
      <c r="V9" s="30"/>
      <c r="W9" s="13" t="e">
        <f t="shared" si="10"/>
        <v>#VALUE!</v>
      </c>
      <c r="X9" s="13">
        <f t="shared" si="17"/>
      </c>
      <c r="Y9" s="30"/>
      <c r="Z9" s="13" t="e">
        <f t="shared" si="11"/>
        <v>#VALUE!</v>
      </c>
      <c r="AA9" s="13">
        <f t="shared" si="18"/>
      </c>
      <c r="AB9" s="30"/>
      <c r="AC9" s="13" t="e">
        <f t="shared" si="12"/>
        <v>#VALUE!</v>
      </c>
      <c r="AD9" s="13">
        <f t="shared" si="19"/>
      </c>
      <c r="AE9" s="30"/>
      <c r="AF9" s="13" t="e">
        <f t="shared" si="13"/>
        <v>#VALUE!</v>
      </c>
      <c r="AG9" s="13">
        <f t="shared" si="20"/>
      </c>
      <c r="AH9" s="30"/>
      <c r="AI9" s="13" t="e">
        <f t="shared" si="14"/>
        <v>#VALUE!</v>
      </c>
    </row>
    <row r="10" spans="1:35" s="5" customFormat="1" ht="29.25" customHeight="1">
      <c r="A10" s="68"/>
      <c r="B10" s="81" t="s">
        <v>80</v>
      </c>
      <c r="C10" s="116">
        <v>99729</v>
      </c>
      <c r="D10" s="97">
        <v>101183</v>
      </c>
      <c r="E10" s="115">
        <f t="shared" si="0"/>
        <v>1454</v>
      </c>
      <c r="F10" s="115" t="str">
        <f t="shared" si="1"/>
        <v>101183</v>
      </c>
      <c r="G10" s="94">
        <v>102567</v>
      </c>
      <c r="H10" s="115">
        <f t="shared" si="2"/>
        <v>1384</v>
      </c>
      <c r="I10" s="13" t="str">
        <f t="shared" si="3"/>
        <v>102567</v>
      </c>
      <c r="J10" s="30">
        <v>104021</v>
      </c>
      <c r="K10" s="13">
        <f t="shared" si="4"/>
        <v>1454</v>
      </c>
      <c r="L10" s="13" t="str">
        <f t="shared" si="5"/>
        <v>104021</v>
      </c>
      <c r="M10" s="30">
        <v>105173</v>
      </c>
      <c r="N10" s="13">
        <f t="shared" si="6"/>
        <v>1152</v>
      </c>
      <c r="O10" s="13" t="str">
        <f t="shared" si="7"/>
        <v>105173</v>
      </c>
      <c r="P10" s="30">
        <v>106145</v>
      </c>
      <c r="Q10" s="13">
        <f t="shared" si="8"/>
        <v>972</v>
      </c>
      <c r="R10" s="13" t="str">
        <f t="shared" si="9"/>
        <v>106145</v>
      </c>
      <c r="S10" s="14"/>
      <c r="T10" s="13">
        <f t="shared" si="15"/>
        <v>-106145</v>
      </c>
      <c r="U10" s="13">
        <f t="shared" si="16"/>
      </c>
      <c r="V10" s="14"/>
      <c r="W10" s="13" t="e">
        <f t="shared" si="10"/>
        <v>#VALUE!</v>
      </c>
      <c r="X10" s="13">
        <f t="shared" si="17"/>
      </c>
      <c r="Y10" s="14"/>
      <c r="Z10" s="13" t="e">
        <f t="shared" si="11"/>
        <v>#VALUE!</v>
      </c>
      <c r="AA10" s="13">
        <f t="shared" si="18"/>
      </c>
      <c r="AB10" s="14"/>
      <c r="AC10" s="13" t="e">
        <f t="shared" si="12"/>
        <v>#VALUE!</v>
      </c>
      <c r="AD10" s="13">
        <f t="shared" si="19"/>
      </c>
      <c r="AE10" s="30"/>
      <c r="AF10" s="13" t="e">
        <f t="shared" si="13"/>
        <v>#VALUE!</v>
      </c>
      <c r="AG10" s="13">
        <f t="shared" si="20"/>
      </c>
      <c r="AH10" s="30"/>
      <c r="AI10" s="13" t="e">
        <f t="shared" si="14"/>
        <v>#VALUE!</v>
      </c>
    </row>
    <row r="11" spans="1:35" s="5" customFormat="1" ht="29.25" customHeight="1">
      <c r="A11" s="68"/>
      <c r="B11" s="81" t="s">
        <v>81</v>
      </c>
      <c r="C11" s="116">
        <v>85130</v>
      </c>
      <c r="D11" s="97">
        <v>86187</v>
      </c>
      <c r="E11" s="115">
        <f t="shared" si="0"/>
        <v>1057</v>
      </c>
      <c r="F11" s="115" t="str">
        <f t="shared" si="1"/>
        <v>86187</v>
      </c>
      <c r="G11" s="94">
        <v>87137</v>
      </c>
      <c r="H11" s="115">
        <f t="shared" si="2"/>
        <v>950</v>
      </c>
      <c r="I11" s="13" t="str">
        <f t="shared" si="3"/>
        <v>87137</v>
      </c>
      <c r="J11" s="30">
        <v>88149</v>
      </c>
      <c r="K11" s="13">
        <f t="shared" si="4"/>
        <v>1012</v>
      </c>
      <c r="L11" s="13" t="str">
        <f t="shared" si="5"/>
        <v>88149</v>
      </c>
      <c r="M11" s="30">
        <v>89022</v>
      </c>
      <c r="N11" s="13">
        <f t="shared" si="6"/>
        <v>873</v>
      </c>
      <c r="O11" s="13" t="str">
        <f t="shared" si="7"/>
        <v>89022</v>
      </c>
      <c r="P11" s="30">
        <v>89944</v>
      </c>
      <c r="Q11" s="13">
        <f t="shared" si="8"/>
        <v>922</v>
      </c>
      <c r="R11" s="13" t="str">
        <f t="shared" si="9"/>
        <v>89944</v>
      </c>
      <c r="S11" s="14"/>
      <c r="T11" s="13">
        <f t="shared" si="15"/>
        <v>-89944</v>
      </c>
      <c r="U11" s="13">
        <f t="shared" si="16"/>
      </c>
      <c r="V11" s="14"/>
      <c r="W11" s="13" t="e">
        <f t="shared" si="10"/>
        <v>#VALUE!</v>
      </c>
      <c r="X11" s="13">
        <f t="shared" si="17"/>
      </c>
      <c r="Y11" s="14"/>
      <c r="Z11" s="13" t="e">
        <f t="shared" si="11"/>
        <v>#VALUE!</v>
      </c>
      <c r="AA11" s="13">
        <f t="shared" si="18"/>
      </c>
      <c r="AB11" s="14"/>
      <c r="AC11" s="13" t="e">
        <f t="shared" si="12"/>
        <v>#VALUE!</v>
      </c>
      <c r="AD11" s="13">
        <f t="shared" si="19"/>
      </c>
      <c r="AE11" s="30"/>
      <c r="AF11" s="13" t="e">
        <f t="shared" si="13"/>
        <v>#VALUE!</v>
      </c>
      <c r="AG11" s="13">
        <f t="shared" si="20"/>
      </c>
      <c r="AH11" s="30"/>
      <c r="AI11" s="13" t="e">
        <f t="shared" si="14"/>
        <v>#VALUE!</v>
      </c>
    </row>
    <row r="12" spans="1:35" s="5" customFormat="1" ht="26.25" customHeight="1">
      <c r="A12" s="68"/>
      <c r="B12" s="81" t="s">
        <v>69</v>
      </c>
      <c r="C12" s="116">
        <v>16901</v>
      </c>
      <c r="D12" s="97">
        <v>17026</v>
      </c>
      <c r="E12" s="115">
        <f t="shared" si="0"/>
        <v>125</v>
      </c>
      <c r="F12" s="115" t="str">
        <f t="shared" si="1"/>
        <v>17026</v>
      </c>
      <c r="G12" s="94">
        <v>17129</v>
      </c>
      <c r="H12" s="115">
        <f t="shared" si="2"/>
        <v>103</v>
      </c>
      <c r="I12" s="13" t="str">
        <f t="shared" si="3"/>
        <v>17129</v>
      </c>
      <c r="J12" s="30">
        <v>17245</v>
      </c>
      <c r="K12" s="13">
        <f t="shared" si="4"/>
        <v>116</v>
      </c>
      <c r="L12" s="13" t="str">
        <f t="shared" si="5"/>
        <v>17245</v>
      </c>
      <c r="M12" s="30">
        <v>17337</v>
      </c>
      <c r="N12" s="13">
        <f t="shared" si="6"/>
        <v>92</v>
      </c>
      <c r="O12" s="13" t="str">
        <f aca="true" t="shared" si="21" ref="O12:O21">REPT(M12,1)</f>
        <v>17337</v>
      </c>
      <c r="P12" s="30">
        <v>17426</v>
      </c>
      <c r="Q12" s="13">
        <f t="shared" si="8"/>
        <v>89</v>
      </c>
      <c r="R12" s="13" t="str">
        <f t="shared" si="9"/>
        <v>17426</v>
      </c>
      <c r="S12" s="30"/>
      <c r="T12" s="13">
        <f t="shared" si="15"/>
        <v>-17426</v>
      </c>
      <c r="U12" s="13">
        <f t="shared" si="16"/>
      </c>
      <c r="V12" s="30"/>
      <c r="W12" s="13" t="e">
        <f t="shared" si="10"/>
        <v>#VALUE!</v>
      </c>
      <c r="X12" s="13">
        <f t="shared" si="17"/>
      </c>
      <c r="Y12" s="30"/>
      <c r="Z12" s="13" t="e">
        <f t="shared" si="11"/>
        <v>#VALUE!</v>
      </c>
      <c r="AA12" s="13">
        <f t="shared" si="18"/>
      </c>
      <c r="AB12" s="30"/>
      <c r="AC12" s="13" t="e">
        <f t="shared" si="12"/>
        <v>#VALUE!</v>
      </c>
      <c r="AD12" s="13">
        <f t="shared" si="19"/>
      </c>
      <c r="AE12" s="30"/>
      <c r="AF12" s="13" t="e">
        <f t="shared" si="13"/>
        <v>#VALUE!</v>
      </c>
      <c r="AG12" s="13">
        <f t="shared" si="20"/>
      </c>
      <c r="AH12" s="30"/>
      <c r="AI12" s="13" t="e">
        <f t="shared" si="14"/>
        <v>#VALUE!</v>
      </c>
    </row>
    <row r="13" spans="1:35" s="5" customFormat="1" ht="26.25" customHeight="1">
      <c r="A13" s="68"/>
      <c r="B13" s="81" t="s">
        <v>70</v>
      </c>
      <c r="C13" s="116">
        <v>5619</v>
      </c>
      <c r="D13" s="97">
        <v>5662</v>
      </c>
      <c r="E13" s="115">
        <f t="shared" si="0"/>
        <v>43</v>
      </c>
      <c r="F13" s="115" t="str">
        <f t="shared" si="1"/>
        <v>5662</v>
      </c>
      <c r="G13" s="94">
        <v>5695</v>
      </c>
      <c r="H13" s="115">
        <f t="shared" si="2"/>
        <v>33</v>
      </c>
      <c r="I13" s="13" t="str">
        <f t="shared" si="3"/>
        <v>5695</v>
      </c>
      <c r="J13" s="30">
        <v>5731</v>
      </c>
      <c r="K13" s="13">
        <f t="shared" si="4"/>
        <v>36</v>
      </c>
      <c r="L13" s="13" t="str">
        <f t="shared" si="5"/>
        <v>5731</v>
      </c>
      <c r="M13" s="30">
        <v>5758</v>
      </c>
      <c r="N13" s="13">
        <f t="shared" si="6"/>
        <v>27</v>
      </c>
      <c r="O13" s="13" t="str">
        <f t="shared" si="21"/>
        <v>5758</v>
      </c>
      <c r="P13" s="30">
        <v>5786</v>
      </c>
      <c r="Q13" s="13">
        <f t="shared" si="8"/>
        <v>28</v>
      </c>
      <c r="R13" s="13" t="str">
        <f t="shared" si="9"/>
        <v>5786</v>
      </c>
      <c r="S13" s="30"/>
      <c r="T13" s="13">
        <f t="shared" si="15"/>
        <v>-5786</v>
      </c>
      <c r="U13" s="13">
        <f t="shared" si="16"/>
      </c>
      <c r="V13" s="30"/>
      <c r="W13" s="13" t="e">
        <f t="shared" si="10"/>
        <v>#VALUE!</v>
      </c>
      <c r="X13" s="13">
        <f t="shared" si="17"/>
      </c>
      <c r="Y13" s="30"/>
      <c r="Z13" s="13" t="e">
        <f t="shared" si="11"/>
        <v>#VALUE!</v>
      </c>
      <c r="AA13" s="13">
        <f t="shared" si="18"/>
      </c>
      <c r="AB13" s="30"/>
      <c r="AC13" s="13" t="e">
        <f t="shared" si="12"/>
        <v>#VALUE!</v>
      </c>
      <c r="AD13" s="13">
        <f t="shared" si="19"/>
      </c>
      <c r="AE13" s="30"/>
      <c r="AF13" s="13" t="e">
        <f t="shared" si="13"/>
        <v>#VALUE!</v>
      </c>
      <c r="AG13" s="13">
        <f t="shared" si="20"/>
      </c>
      <c r="AH13" s="30"/>
      <c r="AI13" s="13" t="e">
        <f t="shared" si="14"/>
        <v>#VALUE!</v>
      </c>
    </row>
    <row r="14" spans="1:35" s="5" customFormat="1" ht="29.25" customHeight="1">
      <c r="A14" s="68"/>
      <c r="B14" s="81" t="s">
        <v>73</v>
      </c>
      <c r="C14" s="116">
        <v>52361</v>
      </c>
      <c r="D14" s="97">
        <v>52953</v>
      </c>
      <c r="E14" s="115">
        <f t="shared" si="0"/>
        <v>592</v>
      </c>
      <c r="F14" s="115" t="str">
        <f t="shared" si="1"/>
        <v>52953</v>
      </c>
      <c r="G14" s="94">
        <v>53578</v>
      </c>
      <c r="H14" s="115">
        <f t="shared" si="2"/>
        <v>625</v>
      </c>
      <c r="I14" s="13" t="str">
        <f t="shared" si="3"/>
        <v>53578</v>
      </c>
      <c r="J14" s="30">
        <v>54271</v>
      </c>
      <c r="K14" s="13">
        <f t="shared" si="4"/>
        <v>693</v>
      </c>
      <c r="L14" s="13" t="str">
        <f t="shared" si="5"/>
        <v>54271</v>
      </c>
      <c r="M14" s="30">
        <v>54720</v>
      </c>
      <c r="N14" s="13">
        <f t="shared" si="6"/>
        <v>449</v>
      </c>
      <c r="O14" s="13" t="str">
        <f t="shared" si="21"/>
        <v>54720</v>
      </c>
      <c r="P14" s="30">
        <v>55114</v>
      </c>
      <c r="Q14" s="13">
        <f t="shared" si="8"/>
        <v>394</v>
      </c>
      <c r="R14" s="13" t="str">
        <f>REPT(P14,1)</f>
        <v>55114</v>
      </c>
      <c r="S14" s="30"/>
      <c r="T14" s="13">
        <f t="shared" si="15"/>
        <v>-55114</v>
      </c>
      <c r="U14" s="13">
        <f t="shared" si="16"/>
      </c>
      <c r="V14" s="30"/>
      <c r="W14" s="13" t="e">
        <f t="shared" si="10"/>
        <v>#VALUE!</v>
      </c>
      <c r="X14" s="13">
        <f t="shared" si="17"/>
      </c>
      <c r="Y14" s="30"/>
      <c r="Z14" s="13" t="e">
        <f t="shared" si="11"/>
        <v>#VALUE!</v>
      </c>
      <c r="AA14" s="13">
        <f t="shared" si="18"/>
      </c>
      <c r="AB14" s="30"/>
      <c r="AC14" s="13" t="e">
        <f t="shared" si="12"/>
        <v>#VALUE!</v>
      </c>
      <c r="AD14" s="13">
        <f t="shared" si="19"/>
      </c>
      <c r="AE14" s="30"/>
      <c r="AF14" s="13" t="e">
        <f t="shared" si="13"/>
        <v>#VALUE!</v>
      </c>
      <c r="AG14" s="13">
        <f t="shared" si="20"/>
      </c>
      <c r="AH14" s="30"/>
      <c r="AI14" s="13" t="e">
        <f t="shared" si="14"/>
        <v>#VALUE!</v>
      </c>
    </row>
    <row r="15" spans="1:35" s="5" customFormat="1" ht="29.25" customHeight="1">
      <c r="A15" s="68"/>
      <c r="B15" s="81" t="s">
        <v>96</v>
      </c>
      <c r="C15" s="116">
        <v>46706</v>
      </c>
      <c r="D15" s="97">
        <v>47241</v>
      </c>
      <c r="E15" s="115">
        <f t="shared" si="0"/>
        <v>535</v>
      </c>
      <c r="F15" s="115" t="str">
        <f t="shared" si="1"/>
        <v>47241</v>
      </c>
      <c r="G15" s="94">
        <v>47737</v>
      </c>
      <c r="H15" s="115">
        <f t="shared" si="2"/>
        <v>496</v>
      </c>
      <c r="I15" s="13" t="str">
        <f t="shared" si="3"/>
        <v>47737</v>
      </c>
      <c r="J15" s="30">
        <v>48278</v>
      </c>
      <c r="K15" s="13">
        <f t="shared" si="4"/>
        <v>541</v>
      </c>
      <c r="L15" s="13" t="str">
        <f t="shared" si="5"/>
        <v>48278</v>
      </c>
      <c r="M15" s="30">
        <v>48669</v>
      </c>
      <c r="N15" s="13">
        <f t="shared" si="6"/>
        <v>391</v>
      </c>
      <c r="O15" s="13" t="str">
        <f t="shared" si="21"/>
        <v>48669</v>
      </c>
      <c r="P15" s="30">
        <v>49115</v>
      </c>
      <c r="Q15" s="13">
        <f t="shared" si="8"/>
        <v>446</v>
      </c>
      <c r="R15" s="13" t="str">
        <f t="shared" si="9"/>
        <v>49115</v>
      </c>
      <c r="S15" s="30"/>
      <c r="T15" s="13">
        <f t="shared" si="15"/>
        <v>-49115</v>
      </c>
      <c r="U15" s="13">
        <f t="shared" si="16"/>
      </c>
      <c r="V15" s="30"/>
      <c r="W15" s="13" t="e">
        <f t="shared" si="10"/>
        <v>#VALUE!</v>
      </c>
      <c r="X15" s="13">
        <f t="shared" si="17"/>
      </c>
      <c r="Y15" s="30"/>
      <c r="Z15" s="13" t="e">
        <f t="shared" si="11"/>
        <v>#VALUE!</v>
      </c>
      <c r="AA15" s="13">
        <f t="shared" si="18"/>
      </c>
      <c r="AB15" s="30"/>
      <c r="AC15" s="13" t="e">
        <f t="shared" si="12"/>
        <v>#VALUE!</v>
      </c>
      <c r="AD15" s="13">
        <f t="shared" si="19"/>
      </c>
      <c r="AE15" s="30"/>
      <c r="AF15" s="13" t="e">
        <f t="shared" si="13"/>
        <v>#VALUE!</v>
      </c>
      <c r="AG15" s="13">
        <f t="shared" si="20"/>
      </c>
      <c r="AH15" s="30"/>
      <c r="AI15" s="13" t="e">
        <f t="shared" si="14"/>
        <v>#VALUE!</v>
      </c>
    </row>
    <row r="16" spans="1:35" s="5" customFormat="1" ht="29.25" customHeight="1">
      <c r="A16" s="68"/>
      <c r="B16" s="81" t="s">
        <v>74</v>
      </c>
      <c r="C16" s="116">
        <v>44003</v>
      </c>
      <c r="D16" s="97">
        <v>44458</v>
      </c>
      <c r="E16" s="115">
        <f t="shared" si="0"/>
        <v>455</v>
      </c>
      <c r="F16" s="115" t="str">
        <f t="shared" si="1"/>
        <v>44458</v>
      </c>
      <c r="G16" s="94">
        <v>44912</v>
      </c>
      <c r="H16" s="115">
        <f t="shared" si="2"/>
        <v>454</v>
      </c>
      <c r="I16" s="13" t="str">
        <f t="shared" si="3"/>
        <v>44912</v>
      </c>
      <c r="J16" s="30">
        <v>45443</v>
      </c>
      <c r="K16" s="13">
        <f t="shared" si="4"/>
        <v>531</v>
      </c>
      <c r="L16" s="13" t="str">
        <f t="shared" si="5"/>
        <v>45443</v>
      </c>
      <c r="M16" s="30">
        <v>45869</v>
      </c>
      <c r="N16" s="13">
        <f t="shared" si="6"/>
        <v>426</v>
      </c>
      <c r="O16" s="13" t="str">
        <f t="shared" si="21"/>
        <v>45869</v>
      </c>
      <c r="P16" s="30">
        <v>46358</v>
      </c>
      <c r="Q16" s="13">
        <f aca="true" t="shared" si="22" ref="Q16:Q21">P16-O16</f>
        <v>489</v>
      </c>
      <c r="R16" s="13" t="str">
        <f t="shared" si="9"/>
        <v>46358</v>
      </c>
      <c r="S16" s="30"/>
      <c r="T16" s="13">
        <f t="shared" si="15"/>
        <v>-46358</v>
      </c>
      <c r="U16" s="13">
        <f t="shared" si="16"/>
      </c>
      <c r="V16" s="14"/>
      <c r="W16" s="13" t="e">
        <f t="shared" si="10"/>
        <v>#VALUE!</v>
      </c>
      <c r="X16" s="13">
        <f t="shared" si="17"/>
      </c>
      <c r="Y16" s="14"/>
      <c r="Z16" s="13" t="e">
        <f t="shared" si="11"/>
        <v>#VALUE!</v>
      </c>
      <c r="AA16" s="13">
        <f t="shared" si="18"/>
      </c>
      <c r="AB16" s="14"/>
      <c r="AC16" s="13" t="e">
        <f t="shared" si="12"/>
        <v>#VALUE!</v>
      </c>
      <c r="AD16" s="13">
        <f t="shared" si="19"/>
      </c>
      <c r="AE16" s="30"/>
      <c r="AF16" s="13" t="e">
        <f t="shared" si="13"/>
        <v>#VALUE!</v>
      </c>
      <c r="AG16" s="13">
        <f t="shared" si="20"/>
      </c>
      <c r="AH16" s="30"/>
      <c r="AI16" s="13" t="e">
        <f t="shared" si="14"/>
        <v>#VALUE!</v>
      </c>
    </row>
    <row r="17" spans="1:35" s="5" customFormat="1" ht="29.25" customHeight="1">
      <c r="A17" s="68"/>
      <c r="B17" s="81" t="s">
        <v>75</v>
      </c>
      <c r="C17" s="116">
        <v>21796</v>
      </c>
      <c r="D17" s="97">
        <v>22024</v>
      </c>
      <c r="E17" s="115">
        <f t="shared" si="0"/>
        <v>228</v>
      </c>
      <c r="F17" s="115" t="str">
        <f t="shared" si="1"/>
        <v>22024</v>
      </c>
      <c r="G17" s="94">
        <v>22255</v>
      </c>
      <c r="H17" s="115">
        <f t="shared" si="2"/>
        <v>231</v>
      </c>
      <c r="I17" s="13" t="str">
        <f t="shared" si="3"/>
        <v>22255</v>
      </c>
      <c r="J17" s="30">
        <v>22522</v>
      </c>
      <c r="K17" s="13">
        <f t="shared" si="4"/>
        <v>267</v>
      </c>
      <c r="L17" s="13" t="str">
        <f t="shared" si="5"/>
        <v>22522</v>
      </c>
      <c r="M17" s="30">
        <v>22736</v>
      </c>
      <c r="N17" s="13">
        <f t="shared" si="6"/>
        <v>214</v>
      </c>
      <c r="O17" s="13" t="str">
        <f t="shared" si="21"/>
        <v>22736</v>
      </c>
      <c r="P17" s="30">
        <v>22983</v>
      </c>
      <c r="Q17" s="13">
        <f t="shared" si="22"/>
        <v>247</v>
      </c>
      <c r="R17" s="13" t="str">
        <f t="shared" si="9"/>
        <v>22983</v>
      </c>
      <c r="S17" s="14"/>
      <c r="T17" s="13">
        <f t="shared" si="15"/>
        <v>-22983</v>
      </c>
      <c r="U17" s="13">
        <f t="shared" si="16"/>
      </c>
      <c r="V17" s="14"/>
      <c r="W17" s="13" t="e">
        <f t="shared" si="10"/>
        <v>#VALUE!</v>
      </c>
      <c r="X17" s="13">
        <f t="shared" si="17"/>
      </c>
      <c r="Y17" s="14"/>
      <c r="Z17" s="13" t="e">
        <f t="shared" si="11"/>
        <v>#VALUE!</v>
      </c>
      <c r="AA17" s="13">
        <f t="shared" si="18"/>
      </c>
      <c r="AB17" s="14"/>
      <c r="AC17" s="13" t="e">
        <f t="shared" si="12"/>
        <v>#VALUE!</v>
      </c>
      <c r="AD17" s="13">
        <f t="shared" si="19"/>
      </c>
      <c r="AE17" s="30"/>
      <c r="AF17" s="13" t="e">
        <f t="shared" si="13"/>
        <v>#VALUE!</v>
      </c>
      <c r="AG17" s="13">
        <f t="shared" si="20"/>
      </c>
      <c r="AH17" s="30"/>
      <c r="AI17" s="13" t="e">
        <f t="shared" si="14"/>
        <v>#VALUE!</v>
      </c>
    </row>
    <row r="18" spans="1:35" s="5" customFormat="1" ht="39.75" customHeight="1">
      <c r="A18" s="114"/>
      <c r="B18" s="81" t="s">
        <v>67</v>
      </c>
      <c r="C18" s="115">
        <v>8341</v>
      </c>
      <c r="D18" s="94">
        <v>8619</v>
      </c>
      <c r="E18" s="115">
        <f t="shared" si="0"/>
        <v>278</v>
      </c>
      <c r="F18" s="115" t="str">
        <f t="shared" si="1"/>
        <v>8619</v>
      </c>
      <c r="G18" s="94">
        <v>8888</v>
      </c>
      <c r="H18" s="115">
        <f t="shared" si="2"/>
        <v>269</v>
      </c>
      <c r="I18" s="13" t="str">
        <f t="shared" si="3"/>
        <v>8888</v>
      </c>
      <c r="J18" s="30">
        <v>9194</v>
      </c>
      <c r="K18" s="13">
        <f t="shared" si="4"/>
        <v>306</v>
      </c>
      <c r="L18" s="13" t="str">
        <f t="shared" si="5"/>
        <v>9194</v>
      </c>
      <c r="M18" s="30">
        <v>9458</v>
      </c>
      <c r="N18" s="13">
        <f t="shared" si="6"/>
        <v>264</v>
      </c>
      <c r="O18" s="13" t="str">
        <f t="shared" si="21"/>
        <v>9458</v>
      </c>
      <c r="P18" s="30">
        <v>9755</v>
      </c>
      <c r="Q18" s="13">
        <f t="shared" si="22"/>
        <v>297</v>
      </c>
      <c r="R18" s="13" t="str">
        <f t="shared" si="9"/>
        <v>9755</v>
      </c>
      <c r="S18" s="30"/>
      <c r="T18" s="13">
        <f t="shared" si="15"/>
        <v>-9755</v>
      </c>
      <c r="U18" s="13">
        <f t="shared" si="16"/>
      </c>
      <c r="V18" s="30"/>
      <c r="W18" s="13" t="e">
        <f t="shared" si="10"/>
        <v>#VALUE!</v>
      </c>
      <c r="X18" s="13">
        <f t="shared" si="17"/>
      </c>
      <c r="Y18" s="30"/>
      <c r="Z18" s="13" t="e">
        <f t="shared" si="11"/>
        <v>#VALUE!</v>
      </c>
      <c r="AA18" s="13">
        <f t="shared" si="18"/>
      </c>
      <c r="AB18" s="30"/>
      <c r="AC18" s="13" t="e">
        <f t="shared" si="12"/>
        <v>#VALUE!</v>
      </c>
      <c r="AD18" s="13">
        <f t="shared" si="19"/>
      </c>
      <c r="AE18" s="30"/>
      <c r="AF18" s="13" t="e">
        <f t="shared" si="13"/>
        <v>#VALUE!</v>
      </c>
      <c r="AG18" s="13">
        <f t="shared" si="20"/>
      </c>
      <c r="AH18" s="30"/>
      <c r="AI18" s="13" t="e">
        <f t="shared" si="14"/>
        <v>#VALUE!</v>
      </c>
    </row>
    <row r="19" spans="1:35" s="5" customFormat="1" ht="32.25" customHeight="1">
      <c r="A19" s="68"/>
      <c r="B19" s="81" t="s">
        <v>68</v>
      </c>
      <c r="C19" s="116">
        <v>2507</v>
      </c>
      <c r="D19" s="97">
        <v>2583</v>
      </c>
      <c r="E19" s="115">
        <f t="shared" si="0"/>
        <v>76</v>
      </c>
      <c r="F19" s="115" t="str">
        <f t="shared" si="1"/>
        <v>2583</v>
      </c>
      <c r="G19" s="97">
        <v>2663</v>
      </c>
      <c r="H19" s="115">
        <f t="shared" si="2"/>
        <v>80</v>
      </c>
      <c r="I19" s="13" t="str">
        <f t="shared" si="3"/>
        <v>2663</v>
      </c>
      <c r="J19" s="29">
        <v>2756</v>
      </c>
      <c r="K19" s="13">
        <f t="shared" si="4"/>
        <v>93</v>
      </c>
      <c r="L19" s="13" t="str">
        <f t="shared" si="5"/>
        <v>2756</v>
      </c>
      <c r="M19" s="29">
        <v>2832</v>
      </c>
      <c r="N19" s="13">
        <f t="shared" si="6"/>
        <v>76</v>
      </c>
      <c r="O19" s="13" t="str">
        <f t="shared" si="21"/>
        <v>2832</v>
      </c>
      <c r="P19" s="29">
        <v>2918</v>
      </c>
      <c r="Q19" s="13">
        <f t="shared" si="22"/>
        <v>86</v>
      </c>
      <c r="R19" s="13" t="str">
        <f t="shared" si="9"/>
        <v>2918</v>
      </c>
      <c r="S19" s="30"/>
      <c r="T19" s="13">
        <f t="shared" si="15"/>
        <v>-2918</v>
      </c>
      <c r="U19" s="13">
        <f t="shared" si="16"/>
      </c>
      <c r="V19" s="30"/>
      <c r="W19" s="13" t="e">
        <f t="shared" si="10"/>
        <v>#VALUE!</v>
      </c>
      <c r="X19" s="13">
        <f t="shared" si="17"/>
      </c>
      <c r="Y19" s="30"/>
      <c r="Z19" s="13" t="e">
        <f t="shared" si="11"/>
        <v>#VALUE!</v>
      </c>
      <c r="AA19" s="13">
        <f t="shared" si="18"/>
      </c>
      <c r="AB19" s="30"/>
      <c r="AC19" s="13" t="e">
        <f t="shared" si="12"/>
        <v>#VALUE!</v>
      </c>
      <c r="AD19" s="13">
        <f t="shared" si="19"/>
      </c>
      <c r="AE19" s="30"/>
      <c r="AF19" s="13" t="e">
        <f t="shared" si="13"/>
        <v>#VALUE!</v>
      </c>
      <c r="AG19" s="13">
        <f t="shared" si="20"/>
      </c>
      <c r="AH19" s="30"/>
      <c r="AI19" s="13" t="e">
        <f t="shared" si="14"/>
        <v>#VALUE!</v>
      </c>
    </row>
    <row r="20" spans="1:35" s="5" customFormat="1" ht="29.25" customHeight="1">
      <c r="A20" s="114"/>
      <c r="B20" s="81" t="s">
        <v>90</v>
      </c>
      <c r="C20" s="116">
        <v>3432</v>
      </c>
      <c r="D20" s="97">
        <v>3554</v>
      </c>
      <c r="E20" s="115">
        <f t="shared" si="0"/>
        <v>122</v>
      </c>
      <c r="F20" s="115" t="str">
        <f t="shared" si="1"/>
        <v>3554</v>
      </c>
      <c r="G20" s="94">
        <v>3685</v>
      </c>
      <c r="H20" s="115">
        <f t="shared" si="2"/>
        <v>131</v>
      </c>
      <c r="I20" s="13" t="str">
        <f t="shared" si="3"/>
        <v>3685</v>
      </c>
      <c r="J20" s="30">
        <v>3837</v>
      </c>
      <c r="K20" s="13">
        <f t="shared" si="4"/>
        <v>152</v>
      </c>
      <c r="L20" s="13" t="str">
        <f t="shared" si="5"/>
        <v>3837</v>
      </c>
      <c r="M20" s="30">
        <v>3955</v>
      </c>
      <c r="N20" s="13">
        <f t="shared" si="6"/>
        <v>118</v>
      </c>
      <c r="O20" s="13" t="str">
        <f t="shared" si="21"/>
        <v>3955</v>
      </c>
      <c r="P20" s="30">
        <v>4088</v>
      </c>
      <c r="Q20" s="13">
        <f t="shared" si="22"/>
        <v>133</v>
      </c>
      <c r="R20" s="13" t="str">
        <f t="shared" si="9"/>
        <v>4088</v>
      </c>
      <c r="S20" s="14"/>
      <c r="T20" s="13">
        <f t="shared" si="15"/>
        <v>-4088</v>
      </c>
      <c r="U20" s="13">
        <f t="shared" si="16"/>
      </c>
      <c r="V20" s="14"/>
      <c r="W20" s="13" t="e">
        <f t="shared" si="10"/>
        <v>#VALUE!</v>
      </c>
      <c r="X20" s="13">
        <f t="shared" si="17"/>
      </c>
      <c r="Y20" s="14"/>
      <c r="Z20" s="13" t="e">
        <f t="shared" si="11"/>
        <v>#VALUE!</v>
      </c>
      <c r="AA20" s="13">
        <f t="shared" si="18"/>
      </c>
      <c r="AB20" s="14"/>
      <c r="AC20" s="13" t="e">
        <f t="shared" si="12"/>
        <v>#VALUE!</v>
      </c>
      <c r="AD20" s="13">
        <f t="shared" si="19"/>
      </c>
      <c r="AE20" s="30"/>
      <c r="AF20" s="13" t="e">
        <f t="shared" si="13"/>
        <v>#VALUE!</v>
      </c>
      <c r="AG20" s="13">
        <f t="shared" si="20"/>
      </c>
      <c r="AH20" s="30"/>
      <c r="AI20" s="13" t="e">
        <f t="shared" si="14"/>
        <v>#VALUE!</v>
      </c>
    </row>
    <row r="21" spans="1:35" s="5" customFormat="1" ht="29.25" customHeight="1">
      <c r="A21" s="68"/>
      <c r="B21" s="81" t="s">
        <v>91</v>
      </c>
      <c r="C21" s="116">
        <v>1176</v>
      </c>
      <c r="D21" s="97">
        <v>1192</v>
      </c>
      <c r="E21" s="115">
        <f t="shared" si="0"/>
        <v>16</v>
      </c>
      <c r="F21" s="115" t="str">
        <f t="shared" si="1"/>
        <v>1192</v>
      </c>
      <c r="G21" s="94">
        <v>1193</v>
      </c>
      <c r="H21" s="115">
        <f t="shared" si="2"/>
        <v>1</v>
      </c>
      <c r="I21" s="13" t="str">
        <f t="shared" si="3"/>
        <v>1193</v>
      </c>
      <c r="J21" s="30">
        <v>1240</v>
      </c>
      <c r="K21" s="13">
        <f t="shared" si="4"/>
        <v>47</v>
      </c>
      <c r="L21" s="13" t="str">
        <f t="shared" si="5"/>
        <v>1240</v>
      </c>
      <c r="M21" s="30">
        <v>1276</v>
      </c>
      <c r="N21" s="13">
        <f t="shared" si="6"/>
        <v>36</v>
      </c>
      <c r="O21" s="13" t="str">
        <f t="shared" si="21"/>
        <v>1276</v>
      </c>
      <c r="P21" s="30">
        <v>1317</v>
      </c>
      <c r="Q21" s="13">
        <f t="shared" si="22"/>
        <v>41</v>
      </c>
      <c r="R21" s="13" t="str">
        <f t="shared" si="9"/>
        <v>1317</v>
      </c>
      <c r="S21" s="14"/>
      <c r="T21" s="13">
        <f t="shared" si="15"/>
        <v>-1317</v>
      </c>
      <c r="U21" s="13">
        <f t="shared" si="16"/>
      </c>
      <c r="V21" s="14"/>
      <c r="W21" s="13" t="e">
        <f>V21-U21</f>
        <v>#VALUE!</v>
      </c>
      <c r="X21" s="13">
        <f t="shared" si="17"/>
      </c>
      <c r="Y21" s="14"/>
      <c r="Z21" s="13" t="e">
        <f>Y21-X21</f>
        <v>#VALUE!</v>
      </c>
      <c r="AA21" s="13">
        <f t="shared" si="18"/>
      </c>
      <c r="AB21" s="14"/>
      <c r="AC21" s="13" t="e">
        <f>AB21-AA21</f>
        <v>#VALUE!</v>
      </c>
      <c r="AD21" s="13">
        <f t="shared" si="19"/>
      </c>
      <c r="AE21" s="30"/>
      <c r="AF21" s="13" t="e">
        <f>AE21-AD21</f>
        <v>#VALUE!</v>
      </c>
      <c r="AG21" s="13">
        <f t="shared" si="20"/>
      </c>
      <c r="AH21" s="30"/>
      <c r="AI21" s="13" t="e">
        <f>AH21-AG21</f>
        <v>#VALUE!</v>
      </c>
    </row>
    <row r="22" spans="1:35" s="7" customFormat="1" ht="36" customHeight="1">
      <c r="A22" s="79"/>
      <c r="B22" s="79"/>
      <c r="C22" s="165">
        <f>SUM(E4:E21)</f>
        <v>5536</v>
      </c>
      <c r="D22" s="166"/>
      <c r="E22" s="167"/>
      <c r="F22" s="168">
        <f>SUM(H4:H21)</f>
        <v>5296</v>
      </c>
      <c r="G22" s="166"/>
      <c r="H22" s="166"/>
      <c r="I22" s="165">
        <f>SUM(K4:K21)</f>
        <v>5835</v>
      </c>
      <c r="J22" s="166"/>
      <c r="K22" s="167"/>
      <c r="L22" s="168">
        <f>SUM(N4:N21)</f>
        <v>4598</v>
      </c>
      <c r="M22" s="166"/>
      <c r="N22" s="166"/>
      <c r="O22" s="165">
        <f>SUM(Q4:Q21)</f>
        <v>4688</v>
      </c>
      <c r="P22" s="166"/>
      <c r="Q22" s="167"/>
      <c r="R22" s="168">
        <f>SUM(T4:T21)</f>
        <v>-464738</v>
      </c>
      <c r="S22" s="166"/>
      <c r="T22" s="166"/>
      <c r="U22" s="165" t="e">
        <f>SUM(W4:W21)</f>
        <v>#VALUE!</v>
      </c>
      <c r="V22" s="166"/>
      <c r="W22" s="167"/>
      <c r="X22" s="168" t="e">
        <f>SUM(Z4:Z21)</f>
        <v>#VALUE!</v>
      </c>
      <c r="Y22" s="166"/>
      <c r="Z22" s="166"/>
      <c r="AA22" s="165" t="e">
        <f>SUM(AC4:AC21)</f>
        <v>#VALUE!</v>
      </c>
      <c r="AB22" s="166"/>
      <c r="AC22" s="167"/>
      <c r="AD22" s="168" t="e">
        <f>SUM(AF4:AF21)</f>
        <v>#VALUE!</v>
      </c>
      <c r="AE22" s="166"/>
      <c r="AF22" s="166"/>
      <c r="AG22" s="165" t="e">
        <f>SUM(AI4:AI21)</f>
        <v>#VALUE!</v>
      </c>
      <c r="AH22" s="166"/>
      <c r="AI22" s="167"/>
    </row>
    <row r="23" spans="1:22" ht="16.5" customHeight="1">
      <c r="A23" s="4"/>
      <c r="B23" s="4"/>
      <c r="Q23" s="2"/>
      <c r="V23" s="3"/>
    </row>
    <row r="24" spans="36:91" ht="12.75">
      <c r="AJ24" s="46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8"/>
    </row>
    <row r="25" spans="1:91" s="49" customFormat="1" ht="36.75" customHeight="1">
      <c r="A25" s="68" t="s">
        <v>10</v>
      </c>
      <c r="C25" s="151" t="s">
        <v>8</v>
      </c>
      <c r="D25" s="151"/>
      <c r="E25" s="151"/>
      <c r="F25" s="151" t="s">
        <v>9</v>
      </c>
      <c r="G25" s="151"/>
      <c r="H25" s="151"/>
      <c r="I25" s="151" t="s">
        <v>0</v>
      </c>
      <c r="J25" s="151"/>
      <c r="K25" s="151"/>
      <c r="L25" s="151" t="s">
        <v>1</v>
      </c>
      <c r="M25" s="151"/>
      <c r="N25" s="151"/>
      <c r="O25" s="151" t="s">
        <v>2</v>
      </c>
      <c r="P25" s="151"/>
      <c r="Q25" s="151"/>
      <c r="R25" s="151" t="s">
        <v>3</v>
      </c>
      <c r="S25" s="151"/>
      <c r="T25" s="151"/>
      <c r="U25" s="151" t="s">
        <v>4</v>
      </c>
      <c r="V25" s="151"/>
      <c r="W25" s="151"/>
      <c r="X25" s="151" t="s">
        <v>5</v>
      </c>
      <c r="Y25" s="151"/>
      <c r="Z25" s="151"/>
      <c r="AA25" s="151" t="s">
        <v>6</v>
      </c>
      <c r="AB25" s="151"/>
      <c r="AC25" s="151"/>
      <c r="AD25" s="151" t="s">
        <v>7</v>
      </c>
      <c r="AE25" s="151"/>
      <c r="AF25" s="151"/>
      <c r="AG25" s="151" t="s">
        <v>24</v>
      </c>
      <c r="AH25" s="151"/>
      <c r="AI25" s="151"/>
      <c r="AJ25" s="50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2"/>
    </row>
    <row r="26" spans="1:91" s="55" customFormat="1" ht="27" customHeight="1">
      <c r="A26" s="69" t="s">
        <v>11</v>
      </c>
      <c r="B26" s="54" t="s">
        <v>25</v>
      </c>
      <c r="C26" s="152">
        <v>42699</v>
      </c>
      <c r="D26" s="153"/>
      <c r="E26" s="153"/>
      <c r="F26" s="152">
        <v>42729</v>
      </c>
      <c r="G26" s="153"/>
      <c r="H26" s="153"/>
      <c r="I26" s="152">
        <v>42760</v>
      </c>
      <c r="J26" s="153"/>
      <c r="K26" s="153"/>
      <c r="L26" s="152"/>
      <c r="M26" s="153"/>
      <c r="N26" s="153"/>
      <c r="O26" s="152"/>
      <c r="P26" s="153"/>
      <c r="Q26" s="153"/>
      <c r="R26" s="152"/>
      <c r="S26" s="153"/>
      <c r="T26" s="153"/>
      <c r="U26" s="152"/>
      <c r="V26" s="153"/>
      <c r="W26" s="153"/>
      <c r="X26" s="152"/>
      <c r="Y26" s="153"/>
      <c r="Z26" s="153"/>
      <c r="AA26" s="152"/>
      <c r="AB26" s="153"/>
      <c r="AC26" s="153"/>
      <c r="AD26" s="152"/>
      <c r="AE26" s="153"/>
      <c r="AF26" s="153"/>
      <c r="AG26" s="152"/>
      <c r="AH26" s="153"/>
      <c r="AI26" s="153"/>
      <c r="AJ26" s="46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8"/>
    </row>
    <row r="27" spans="1:91" s="55" customFormat="1" ht="31.5" customHeight="1">
      <c r="A27" s="70"/>
      <c r="B27" s="53"/>
      <c r="C27" s="9" t="s">
        <v>13</v>
      </c>
      <c r="D27" s="56" t="s">
        <v>14</v>
      </c>
      <c r="E27" s="9" t="s">
        <v>15</v>
      </c>
      <c r="F27" s="9" t="s">
        <v>13</v>
      </c>
      <c r="G27" s="56" t="s">
        <v>14</v>
      </c>
      <c r="H27" s="9" t="s">
        <v>15</v>
      </c>
      <c r="I27" s="9" t="s">
        <v>13</v>
      </c>
      <c r="J27" s="56" t="s">
        <v>14</v>
      </c>
      <c r="K27" s="9" t="s">
        <v>15</v>
      </c>
      <c r="L27" s="9" t="s">
        <v>13</v>
      </c>
      <c r="M27" s="56" t="s">
        <v>14</v>
      </c>
      <c r="N27" s="9" t="s">
        <v>15</v>
      </c>
      <c r="O27" s="9" t="s">
        <v>13</v>
      </c>
      <c r="P27" s="56" t="s">
        <v>14</v>
      </c>
      <c r="Q27" s="9" t="s">
        <v>15</v>
      </c>
      <c r="R27" s="9" t="s">
        <v>13</v>
      </c>
      <c r="S27" s="56" t="s">
        <v>14</v>
      </c>
      <c r="T27" s="9" t="s">
        <v>15</v>
      </c>
      <c r="U27" s="9" t="s">
        <v>13</v>
      </c>
      <c r="V27" s="56" t="s">
        <v>14</v>
      </c>
      <c r="W27" s="9" t="s">
        <v>15</v>
      </c>
      <c r="X27" s="9" t="s">
        <v>13</v>
      </c>
      <c r="Y27" s="56" t="s">
        <v>14</v>
      </c>
      <c r="Z27" s="9" t="s">
        <v>15</v>
      </c>
      <c r="AA27" s="9" t="s">
        <v>13</v>
      </c>
      <c r="AB27" s="56" t="s">
        <v>14</v>
      </c>
      <c r="AC27" s="9" t="s">
        <v>15</v>
      </c>
      <c r="AD27" s="9" t="s">
        <v>13</v>
      </c>
      <c r="AE27" s="56" t="s">
        <v>14</v>
      </c>
      <c r="AF27" s="9" t="s">
        <v>15</v>
      </c>
      <c r="AG27" s="9" t="s">
        <v>13</v>
      </c>
      <c r="AH27" s="56" t="s">
        <v>14</v>
      </c>
      <c r="AI27" s="8" t="s">
        <v>15</v>
      </c>
      <c r="AJ27" s="46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8"/>
    </row>
    <row r="28" spans="1:91" s="53" customFormat="1" ht="25.5" customHeight="1">
      <c r="A28" s="69"/>
      <c r="B28" s="76" t="s">
        <v>37</v>
      </c>
      <c r="C28" s="63"/>
      <c r="D28" s="101"/>
      <c r="E28" s="57"/>
      <c r="F28" s="57"/>
      <c r="G28" s="101"/>
      <c r="H28" s="57"/>
      <c r="I28" s="57"/>
      <c r="J28" s="101"/>
      <c r="K28" s="57"/>
      <c r="L28" s="57"/>
      <c r="M28" s="101"/>
      <c r="N28" s="57"/>
      <c r="O28" s="57"/>
      <c r="P28" s="101"/>
      <c r="Q28" s="57"/>
      <c r="R28" s="57"/>
      <c r="S28" s="101"/>
      <c r="T28" s="57"/>
      <c r="U28" s="57"/>
      <c r="V28" s="101"/>
      <c r="W28" s="57"/>
      <c r="X28" s="57"/>
      <c r="Y28" s="101"/>
      <c r="Z28" s="57"/>
      <c r="AA28" s="57"/>
      <c r="AB28" s="101"/>
      <c r="AC28" s="57"/>
      <c r="AD28" s="57"/>
      <c r="AE28" s="101"/>
      <c r="AF28" s="57"/>
      <c r="AG28" s="57"/>
      <c r="AH28" s="101"/>
      <c r="AI28" s="58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1"/>
    </row>
    <row r="29" spans="1:91" s="53" customFormat="1" ht="30" customHeight="1">
      <c r="A29" s="77"/>
      <c r="B29" s="78" t="s">
        <v>38</v>
      </c>
      <c r="C29" s="63">
        <v>6709</v>
      </c>
      <c r="D29" s="101">
        <v>7019</v>
      </c>
      <c r="E29" s="57">
        <f>D29-C29</f>
        <v>310</v>
      </c>
      <c r="F29" s="57" t="str">
        <f>REPT(D29,1)</f>
        <v>7019</v>
      </c>
      <c r="G29" s="101">
        <v>7354</v>
      </c>
      <c r="H29" s="57">
        <f>G29-F29</f>
        <v>335</v>
      </c>
      <c r="I29" s="57" t="str">
        <f>REPT(G29,1)</f>
        <v>7354</v>
      </c>
      <c r="J29" s="101">
        <v>7673</v>
      </c>
      <c r="K29" s="57">
        <f>J29-I29</f>
        <v>319</v>
      </c>
      <c r="L29" s="57" t="str">
        <f>REPT(J29,1)</f>
        <v>7673</v>
      </c>
      <c r="M29" s="101">
        <v>7983</v>
      </c>
      <c r="N29" s="57">
        <f>M29-L29</f>
        <v>310</v>
      </c>
      <c r="O29" s="57"/>
      <c r="P29" s="101">
        <v>8291</v>
      </c>
      <c r="Q29" s="57"/>
      <c r="R29" s="57"/>
      <c r="S29" s="101"/>
      <c r="T29" s="57"/>
      <c r="U29" s="57"/>
      <c r="V29" s="101"/>
      <c r="W29" s="57"/>
      <c r="X29" s="57"/>
      <c r="Y29" s="101"/>
      <c r="Z29" s="57"/>
      <c r="AA29" s="57"/>
      <c r="AB29" s="101"/>
      <c r="AC29" s="57"/>
      <c r="AD29" s="57"/>
      <c r="AE29" s="101"/>
      <c r="AF29" s="57"/>
      <c r="AG29" s="57"/>
      <c r="AH29" s="101"/>
      <c r="AI29" s="58"/>
      <c r="AJ29" s="59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1"/>
    </row>
    <row r="30" spans="1:91" s="53" customFormat="1" ht="27.75" customHeight="1">
      <c r="A30" s="69" t="s">
        <v>35</v>
      </c>
      <c r="B30" s="76" t="s">
        <v>34</v>
      </c>
      <c r="C30" s="63">
        <v>1527</v>
      </c>
      <c r="D30" s="101">
        <v>1549</v>
      </c>
      <c r="E30" s="57">
        <f>D30-C30</f>
        <v>22</v>
      </c>
      <c r="F30" s="57" t="str">
        <f>REPT(D30,1)</f>
        <v>1549</v>
      </c>
      <c r="G30" s="101">
        <v>1580</v>
      </c>
      <c r="H30" s="57">
        <f>G30-F30</f>
        <v>31</v>
      </c>
      <c r="I30" s="57" t="str">
        <f>REPT(G30,1)</f>
        <v>1580</v>
      </c>
      <c r="J30" s="101">
        <v>1605</v>
      </c>
      <c r="K30" s="57">
        <f>J30-I30</f>
        <v>25</v>
      </c>
      <c r="L30" s="57" t="str">
        <f>REPT(J30,1)</f>
        <v>1605</v>
      </c>
      <c r="M30" s="101">
        <v>1633</v>
      </c>
      <c r="N30" s="57">
        <f>M30-L30</f>
        <v>28</v>
      </c>
      <c r="O30" s="57"/>
      <c r="P30" s="101">
        <v>799</v>
      </c>
      <c r="Q30" s="57"/>
      <c r="R30" s="57"/>
      <c r="S30" s="101"/>
      <c r="T30" s="57"/>
      <c r="U30" s="57"/>
      <c r="V30" s="101"/>
      <c r="W30" s="57"/>
      <c r="X30" s="57"/>
      <c r="Y30" s="101"/>
      <c r="Z30" s="57"/>
      <c r="AA30" s="57"/>
      <c r="AB30" s="101"/>
      <c r="AC30" s="57"/>
      <c r="AD30" s="57"/>
      <c r="AE30" s="101"/>
      <c r="AF30" s="57"/>
      <c r="AG30" s="57"/>
      <c r="AH30" s="101"/>
      <c r="AI30" s="58"/>
      <c r="AJ30" s="59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1"/>
    </row>
    <row r="31" spans="1:91" s="53" customFormat="1" ht="27" customHeight="1">
      <c r="A31" s="69"/>
      <c r="B31" s="64" t="s">
        <v>39</v>
      </c>
      <c r="C31" s="57"/>
      <c r="D31" s="101"/>
      <c r="E31" s="57"/>
      <c r="F31" s="57">
        <f>REPT(D31,1)</f>
      </c>
      <c r="G31" s="101"/>
      <c r="H31" s="57"/>
      <c r="I31" s="57">
        <f>REPT(G31,1)</f>
      </c>
      <c r="J31" s="101"/>
      <c r="K31" s="57"/>
      <c r="L31" s="57">
        <f>REPT(J31,1)</f>
      </c>
      <c r="M31" s="101"/>
      <c r="N31" s="57"/>
      <c r="O31" s="57"/>
      <c r="P31" s="101"/>
      <c r="Q31" s="57"/>
      <c r="R31" s="57"/>
      <c r="S31" s="101"/>
      <c r="T31" s="57"/>
      <c r="U31" s="57"/>
      <c r="V31" s="101"/>
      <c r="W31" s="57"/>
      <c r="X31" s="57"/>
      <c r="Y31" s="101"/>
      <c r="Z31" s="57"/>
      <c r="AA31" s="57"/>
      <c r="AB31" s="101"/>
      <c r="AC31" s="57"/>
      <c r="AD31" s="57"/>
      <c r="AE31" s="101"/>
      <c r="AF31" s="57"/>
      <c r="AG31" s="57"/>
      <c r="AH31" s="101"/>
      <c r="AI31" s="58"/>
      <c r="AJ31" s="59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1"/>
    </row>
    <row r="32" spans="1:91" s="53" customFormat="1" ht="27" customHeight="1">
      <c r="A32" s="77"/>
      <c r="B32" s="78" t="s">
        <v>40</v>
      </c>
      <c r="C32" s="57">
        <v>16982</v>
      </c>
      <c r="D32" s="101">
        <v>17809</v>
      </c>
      <c r="E32" s="57">
        <f>D32-C32</f>
        <v>827</v>
      </c>
      <c r="F32" s="57" t="str">
        <f>REPT(D32,1)</f>
        <v>17809</v>
      </c>
      <c r="G32" s="101">
        <v>18647</v>
      </c>
      <c r="H32" s="57">
        <f>G32-F32</f>
        <v>838</v>
      </c>
      <c r="I32" s="57" t="str">
        <f>REPT(G32,1)</f>
        <v>18647</v>
      </c>
      <c r="J32" s="101">
        <v>19437</v>
      </c>
      <c r="K32" s="57">
        <f>J32-I32</f>
        <v>790</v>
      </c>
      <c r="L32" s="57" t="str">
        <f>REPT(J32,1)</f>
        <v>19437</v>
      </c>
      <c r="M32" s="101">
        <v>20191</v>
      </c>
      <c r="N32" s="57">
        <f>M32-L32</f>
        <v>754</v>
      </c>
      <c r="O32" s="57"/>
      <c r="P32" s="101">
        <v>20995</v>
      </c>
      <c r="Q32" s="57"/>
      <c r="R32" s="57"/>
      <c r="S32" s="101"/>
      <c r="T32" s="57"/>
      <c r="U32" s="57"/>
      <c r="V32" s="101"/>
      <c r="W32" s="57"/>
      <c r="X32" s="57"/>
      <c r="Y32" s="101"/>
      <c r="Z32" s="57"/>
      <c r="AA32" s="57"/>
      <c r="AB32" s="101"/>
      <c r="AC32" s="57"/>
      <c r="AD32" s="57"/>
      <c r="AE32" s="101"/>
      <c r="AF32" s="57"/>
      <c r="AG32" s="57"/>
      <c r="AH32" s="101"/>
      <c r="AI32" s="58"/>
      <c r="AJ32" s="59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1"/>
    </row>
    <row r="33" spans="1:91" s="73" customFormat="1" ht="27" customHeight="1">
      <c r="A33" s="71" t="s">
        <v>35</v>
      </c>
      <c r="B33" s="72" t="s">
        <v>36</v>
      </c>
      <c r="C33" s="74">
        <v>754</v>
      </c>
      <c r="D33" s="107">
        <v>761</v>
      </c>
      <c r="E33" s="74">
        <f>D33-C33</f>
        <v>7</v>
      </c>
      <c r="F33" s="74" t="str">
        <f>REPT(D33,1)</f>
        <v>761</v>
      </c>
      <c r="G33" s="107">
        <v>768</v>
      </c>
      <c r="H33" s="74">
        <f>G33-F33</f>
        <v>7</v>
      </c>
      <c r="I33" s="74" t="str">
        <f>REPT(G33,1)</f>
        <v>768</v>
      </c>
      <c r="J33" s="107">
        <v>782</v>
      </c>
      <c r="K33" s="74">
        <f>J33-I33</f>
        <v>14</v>
      </c>
      <c r="L33" s="74" t="str">
        <f>REPT(J33,1)</f>
        <v>782</v>
      </c>
      <c r="M33" s="107">
        <v>791</v>
      </c>
      <c r="N33" s="74">
        <f>M33-L33</f>
        <v>9</v>
      </c>
      <c r="O33" s="74"/>
      <c r="P33" s="107">
        <v>1656</v>
      </c>
      <c r="Q33" s="74"/>
      <c r="R33" s="74"/>
      <c r="S33" s="107"/>
      <c r="T33" s="74"/>
      <c r="U33" s="74"/>
      <c r="V33" s="107"/>
      <c r="W33" s="74"/>
      <c r="X33" s="74"/>
      <c r="Y33" s="107"/>
      <c r="Z33" s="74"/>
      <c r="AA33" s="74"/>
      <c r="AB33" s="107"/>
      <c r="AC33" s="74"/>
      <c r="AD33" s="74"/>
      <c r="AE33" s="107"/>
      <c r="AF33" s="74"/>
      <c r="AG33" s="74"/>
      <c r="AH33" s="107"/>
      <c r="AI33" s="75"/>
      <c r="AJ33" s="59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1"/>
    </row>
    <row r="34" spans="1:35" s="53" customFormat="1" ht="30" customHeight="1">
      <c r="A34" s="69"/>
      <c r="E34" s="85"/>
      <c r="H34" s="85"/>
      <c r="K34" s="106">
        <f>SUM(K29:K33)</f>
        <v>1148</v>
      </c>
      <c r="N34" s="106">
        <f>SUM(N29:N33)</f>
        <v>1101</v>
      </c>
      <c r="Q34" s="85"/>
      <c r="T34" s="85"/>
      <c r="W34" s="85"/>
      <c r="Z34" s="85"/>
      <c r="AC34" s="85"/>
      <c r="AF34" s="85"/>
      <c r="AI34" s="85"/>
    </row>
    <row r="35" spans="1:91" s="1" customFormat="1" ht="15" customHeight="1">
      <c r="A35" s="66"/>
      <c r="AJ35" s="59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1"/>
    </row>
    <row r="36" spans="1:91" s="1" customFormat="1" ht="12.75">
      <c r="A36" s="66"/>
      <c r="AJ36" s="59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1"/>
    </row>
    <row r="37" spans="1:91" s="49" customFormat="1" ht="52.5" customHeight="1">
      <c r="A37" s="68" t="s">
        <v>10</v>
      </c>
      <c r="C37" s="151" t="s">
        <v>8</v>
      </c>
      <c r="D37" s="151"/>
      <c r="E37" s="151"/>
      <c r="F37" s="151" t="s">
        <v>9</v>
      </c>
      <c r="G37" s="151"/>
      <c r="H37" s="151"/>
      <c r="I37" s="151" t="s">
        <v>0</v>
      </c>
      <c r="J37" s="151"/>
      <c r="K37" s="151"/>
      <c r="L37" s="151" t="s">
        <v>1</v>
      </c>
      <c r="M37" s="151"/>
      <c r="N37" s="151"/>
      <c r="O37" s="151" t="s">
        <v>2</v>
      </c>
      <c r="P37" s="151"/>
      <c r="Q37" s="151"/>
      <c r="R37" s="151" t="s">
        <v>3</v>
      </c>
      <c r="S37" s="151"/>
      <c r="T37" s="151"/>
      <c r="U37" s="151" t="s">
        <v>4</v>
      </c>
      <c r="V37" s="151"/>
      <c r="W37" s="151"/>
      <c r="X37" s="151" t="s">
        <v>5</v>
      </c>
      <c r="Y37" s="151"/>
      <c r="Z37" s="151"/>
      <c r="AA37" s="151" t="s">
        <v>6</v>
      </c>
      <c r="AB37" s="151"/>
      <c r="AC37" s="151"/>
      <c r="AD37" s="151" t="s">
        <v>7</v>
      </c>
      <c r="AE37" s="151"/>
      <c r="AF37" s="151"/>
      <c r="AG37" s="151" t="s">
        <v>24</v>
      </c>
      <c r="AH37" s="151"/>
      <c r="AI37" s="151"/>
      <c r="AJ37" s="50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2"/>
    </row>
    <row r="38" spans="1:91" s="53" customFormat="1" ht="27" customHeight="1">
      <c r="A38" s="69" t="s">
        <v>11</v>
      </c>
      <c r="B38" s="54" t="s">
        <v>26</v>
      </c>
      <c r="C38" s="152">
        <v>42699</v>
      </c>
      <c r="D38" s="153"/>
      <c r="E38" s="153"/>
      <c r="F38" s="152">
        <v>42729</v>
      </c>
      <c r="G38" s="153"/>
      <c r="H38" s="153"/>
      <c r="I38" s="152">
        <v>42759</v>
      </c>
      <c r="J38" s="153"/>
      <c r="K38" s="153"/>
      <c r="L38" s="152"/>
      <c r="M38" s="153"/>
      <c r="N38" s="153"/>
      <c r="O38" s="152"/>
      <c r="P38" s="153"/>
      <c r="Q38" s="153"/>
      <c r="R38" s="152"/>
      <c r="S38" s="153"/>
      <c r="T38" s="153"/>
      <c r="U38" s="152"/>
      <c r="V38" s="153"/>
      <c r="W38" s="153"/>
      <c r="X38" s="152"/>
      <c r="Y38" s="153"/>
      <c r="Z38" s="153"/>
      <c r="AA38" s="152"/>
      <c r="AB38" s="153"/>
      <c r="AC38" s="153"/>
      <c r="AD38" s="152"/>
      <c r="AE38" s="153"/>
      <c r="AF38" s="153"/>
      <c r="AG38" s="152"/>
      <c r="AH38" s="153"/>
      <c r="AI38" s="153"/>
      <c r="AJ38" s="59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1"/>
    </row>
    <row r="39" spans="1:91" s="53" customFormat="1" ht="31.5" customHeight="1">
      <c r="A39" s="69"/>
      <c r="C39" s="9" t="s">
        <v>13</v>
      </c>
      <c r="D39" s="56" t="s">
        <v>14</v>
      </c>
      <c r="E39" s="9" t="s">
        <v>15</v>
      </c>
      <c r="F39" s="9" t="s">
        <v>13</v>
      </c>
      <c r="G39" s="56" t="s">
        <v>14</v>
      </c>
      <c r="H39" s="9" t="s">
        <v>15</v>
      </c>
      <c r="I39" s="9" t="s">
        <v>13</v>
      </c>
      <c r="J39" s="56" t="s">
        <v>14</v>
      </c>
      <c r="K39" s="9" t="s">
        <v>15</v>
      </c>
      <c r="L39" s="9" t="s">
        <v>13</v>
      </c>
      <c r="M39" s="56" t="s">
        <v>14</v>
      </c>
      <c r="N39" s="9" t="s">
        <v>15</v>
      </c>
      <c r="O39" s="9" t="s">
        <v>13</v>
      </c>
      <c r="P39" s="56" t="s">
        <v>14</v>
      </c>
      <c r="Q39" s="9" t="s">
        <v>15</v>
      </c>
      <c r="R39" s="9" t="s">
        <v>13</v>
      </c>
      <c r="S39" s="56" t="s">
        <v>14</v>
      </c>
      <c r="T39" s="9" t="s">
        <v>15</v>
      </c>
      <c r="U39" s="9" t="s">
        <v>13</v>
      </c>
      <c r="V39" s="56" t="s">
        <v>14</v>
      </c>
      <c r="W39" s="9" t="s">
        <v>15</v>
      </c>
      <c r="X39" s="9" t="s">
        <v>13</v>
      </c>
      <c r="Y39" s="56" t="s">
        <v>14</v>
      </c>
      <c r="Z39" s="9" t="s">
        <v>15</v>
      </c>
      <c r="AA39" s="9" t="s">
        <v>13</v>
      </c>
      <c r="AB39" s="56" t="s">
        <v>14</v>
      </c>
      <c r="AC39" s="9" t="s">
        <v>15</v>
      </c>
      <c r="AD39" s="9" t="s">
        <v>13</v>
      </c>
      <c r="AE39" s="56" t="s">
        <v>14</v>
      </c>
      <c r="AF39" s="9" t="s">
        <v>15</v>
      </c>
      <c r="AG39" s="9" t="s">
        <v>13</v>
      </c>
      <c r="AH39" s="56" t="s">
        <v>14</v>
      </c>
      <c r="AI39" s="8" t="s">
        <v>15</v>
      </c>
      <c r="AJ39" s="59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1"/>
    </row>
    <row r="40" spans="1:91" s="53" customFormat="1" ht="24" customHeight="1">
      <c r="A40" s="69"/>
      <c r="B40" s="53" t="s">
        <v>76</v>
      </c>
      <c r="E40" s="53">
        <v>0</v>
      </c>
      <c r="H40" s="53">
        <v>219.4</v>
      </c>
      <c r="K40" s="53">
        <v>229.12</v>
      </c>
      <c r="N40" s="53">
        <v>247.93</v>
      </c>
      <c r="Q40" s="53">
        <v>225</v>
      </c>
      <c r="T40" s="53">
        <v>0</v>
      </c>
      <c r="W40" s="53">
        <v>0</v>
      </c>
      <c r="Z40" s="53">
        <v>0</v>
      </c>
      <c r="AC40" s="53">
        <v>0</v>
      </c>
      <c r="AF40" s="53">
        <v>0</v>
      </c>
      <c r="AI40" s="62">
        <v>0</v>
      </c>
      <c r="AJ40" s="59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1"/>
    </row>
    <row r="41" spans="1:91" s="53" customFormat="1" ht="19.5" customHeight="1">
      <c r="A41" s="69"/>
      <c r="B41" s="53" t="s">
        <v>77</v>
      </c>
      <c r="E41" s="53">
        <v>0</v>
      </c>
      <c r="H41" s="53">
        <v>593.3</v>
      </c>
      <c r="K41" s="53">
        <v>610.14</v>
      </c>
      <c r="N41" s="53">
        <v>611.84</v>
      </c>
      <c r="Q41" s="53">
        <v>563.7</v>
      </c>
      <c r="T41" s="53">
        <v>0</v>
      </c>
      <c r="W41" s="53">
        <v>0</v>
      </c>
      <c r="Z41" s="53">
        <v>0</v>
      </c>
      <c r="AC41" s="53">
        <v>0</v>
      </c>
      <c r="AF41" s="53">
        <v>0</v>
      </c>
      <c r="AI41" s="62">
        <v>0</v>
      </c>
      <c r="AJ41" s="59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1"/>
    </row>
    <row r="42" spans="1:91" s="53" customFormat="1" ht="24" customHeight="1">
      <c r="A42" s="69"/>
      <c r="B42" s="53" t="s">
        <v>88</v>
      </c>
      <c r="E42" s="53">
        <v>0</v>
      </c>
      <c r="H42" s="53">
        <v>13</v>
      </c>
      <c r="K42" s="53">
        <v>22.42</v>
      </c>
      <c r="N42" s="53">
        <v>18.791</v>
      </c>
      <c r="Q42" s="53">
        <v>7.205</v>
      </c>
      <c r="T42" s="53">
        <v>0</v>
      </c>
      <c r="W42" s="53">
        <v>0</v>
      </c>
      <c r="Z42" s="53">
        <v>0</v>
      </c>
      <c r="AC42" s="53">
        <v>0</v>
      </c>
      <c r="AF42" s="53">
        <v>0</v>
      </c>
      <c r="AI42" s="62">
        <v>0</v>
      </c>
      <c r="AJ42" s="59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1"/>
    </row>
    <row r="43" spans="1:91" s="53" customFormat="1" ht="24.75" customHeight="1">
      <c r="A43" s="69"/>
      <c r="B43" s="53" t="s">
        <v>89</v>
      </c>
      <c r="E43" s="53">
        <v>0</v>
      </c>
      <c r="H43" s="53">
        <v>4</v>
      </c>
      <c r="K43" s="53">
        <v>6.6</v>
      </c>
      <c r="N43" s="53">
        <v>6.935</v>
      </c>
      <c r="Q43" s="53">
        <v>13.134</v>
      </c>
      <c r="T43" s="53">
        <v>0</v>
      </c>
      <c r="W43" s="53">
        <v>0</v>
      </c>
      <c r="Z43" s="53">
        <v>0</v>
      </c>
      <c r="AC43" s="53">
        <v>0</v>
      </c>
      <c r="AF43" s="53">
        <v>0</v>
      </c>
      <c r="AI43" s="62">
        <v>0</v>
      </c>
      <c r="AJ43" s="59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1"/>
    </row>
    <row r="44" spans="1:91" s="53" customFormat="1" ht="27.75" customHeight="1">
      <c r="A44" s="69"/>
      <c r="E44" s="85">
        <f>SUM(E40:E43)</f>
        <v>0</v>
      </c>
      <c r="H44" s="85">
        <f>SUM(H40:H43)</f>
        <v>829.6999999999999</v>
      </c>
      <c r="K44" s="104">
        <f>SUM(K40:K43)</f>
        <v>868.28</v>
      </c>
      <c r="N44" s="104">
        <f>SUM(N40:N43)</f>
        <v>885.496</v>
      </c>
      <c r="Q44" s="85">
        <f>SUM(Q40:Q43)</f>
        <v>809.0390000000001</v>
      </c>
      <c r="T44" s="85">
        <f>SUM(T40:T43)</f>
        <v>0</v>
      </c>
      <c r="W44" s="85">
        <f>SUM(W40:W43)</f>
        <v>0</v>
      </c>
      <c r="Z44" s="85">
        <f>SUM(Z40:Z43)</f>
        <v>0</v>
      </c>
      <c r="AC44" s="85">
        <f>SUM(AC40:AC43)</f>
        <v>0</v>
      </c>
      <c r="AF44" s="85">
        <f>SUM(AF40:AF43)</f>
        <v>0</v>
      </c>
      <c r="AI44" s="86">
        <f>SUM(AI40:AI43)</f>
        <v>0</v>
      </c>
      <c r="AJ44" s="59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1"/>
    </row>
    <row r="52" spans="5:14" ht="12.75">
      <c r="E52" s="23"/>
      <c r="F52" s="23"/>
      <c r="G52" s="23"/>
      <c r="H52" s="23"/>
      <c r="I52" s="23"/>
      <c r="J52" s="23"/>
      <c r="K52" s="23"/>
      <c r="L52" s="23"/>
      <c r="M52" s="23"/>
      <c r="N52" s="23"/>
    </row>
  </sheetData>
  <sheetProtection/>
  <mergeCells count="77">
    <mergeCell ref="C38:E38"/>
    <mergeCell ref="F38:H38"/>
    <mergeCell ref="I38:K38"/>
    <mergeCell ref="L38:N38"/>
    <mergeCell ref="O38:Q38"/>
    <mergeCell ref="R38:T38"/>
    <mergeCell ref="U37:W37"/>
    <mergeCell ref="X37:Z37"/>
    <mergeCell ref="AD38:AF38"/>
    <mergeCell ref="AG38:AI38"/>
    <mergeCell ref="AA37:AC37"/>
    <mergeCell ref="AD37:AF37"/>
    <mergeCell ref="AG37:AI37"/>
    <mergeCell ref="X38:Z38"/>
    <mergeCell ref="AA38:AC38"/>
    <mergeCell ref="U38:W38"/>
    <mergeCell ref="X26:Z26"/>
    <mergeCell ref="AA26:AC26"/>
    <mergeCell ref="AD26:AF26"/>
    <mergeCell ref="AG26:AI26"/>
    <mergeCell ref="C37:E37"/>
    <mergeCell ref="F37:H37"/>
    <mergeCell ref="I37:K37"/>
    <mergeCell ref="L37:N37"/>
    <mergeCell ref="O37:Q37"/>
    <mergeCell ref="R37:T37"/>
    <mergeCell ref="AA25:AC25"/>
    <mergeCell ref="AD25:AF25"/>
    <mergeCell ref="AG25:AI25"/>
    <mergeCell ref="C26:E26"/>
    <mergeCell ref="F26:H26"/>
    <mergeCell ref="I26:K26"/>
    <mergeCell ref="L26:N26"/>
    <mergeCell ref="O26:Q26"/>
    <mergeCell ref="R26:T26"/>
    <mergeCell ref="U26:W26"/>
    <mergeCell ref="AD1:AF1"/>
    <mergeCell ref="AG1:AI1"/>
    <mergeCell ref="C25:E25"/>
    <mergeCell ref="F25:H25"/>
    <mergeCell ref="I25:K25"/>
    <mergeCell ref="L25:N25"/>
    <mergeCell ref="O25:Q25"/>
    <mergeCell ref="R25:T25"/>
    <mergeCell ref="U25:W25"/>
    <mergeCell ref="X25:Z25"/>
    <mergeCell ref="L1:N1"/>
    <mergeCell ref="O1:Q1"/>
    <mergeCell ref="R1:T1"/>
    <mergeCell ref="U1:W1"/>
    <mergeCell ref="X1:Z1"/>
    <mergeCell ref="AA1:AC1"/>
    <mergeCell ref="C1:E1"/>
    <mergeCell ref="C2:E2"/>
    <mergeCell ref="F1:H1"/>
    <mergeCell ref="I1:K1"/>
    <mergeCell ref="F2:H2"/>
    <mergeCell ref="I2:K2"/>
    <mergeCell ref="AD2:AF2"/>
    <mergeCell ref="AG2:AI2"/>
    <mergeCell ref="L2:N2"/>
    <mergeCell ref="O2:Q2"/>
    <mergeCell ref="R2:T2"/>
    <mergeCell ref="U2:W2"/>
    <mergeCell ref="C22:E22"/>
    <mergeCell ref="F22:H22"/>
    <mergeCell ref="I22:K22"/>
    <mergeCell ref="L22:N22"/>
    <mergeCell ref="X2:Z2"/>
    <mergeCell ref="AA2:AC2"/>
    <mergeCell ref="AA22:AC22"/>
    <mergeCell ref="AD22:AF22"/>
    <mergeCell ref="AG22:AI22"/>
    <mergeCell ref="O22:Q22"/>
    <mergeCell ref="R22:T22"/>
    <mergeCell ref="U22:W22"/>
    <mergeCell ref="X22:Z22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60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M29"/>
  <sheetViews>
    <sheetView view="pageBreakPreview" zoomScale="60" zoomScaleNormal="75" zoomScalePageLayoutView="0" workbookViewId="0" topLeftCell="A7">
      <selection activeCell="AL18" sqref="AL18"/>
    </sheetView>
  </sheetViews>
  <sheetFormatPr defaultColWidth="9.00390625" defaultRowHeight="12.75"/>
  <cols>
    <col min="1" max="2" width="20.00390625" style="0" customWidth="1"/>
    <col min="3" max="3" width="14.375" style="0" hidden="1" customWidth="1"/>
    <col min="4" max="4" width="11.625" style="0" hidden="1" customWidth="1"/>
    <col min="5" max="5" width="15.00390625" style="0" hidden="1" customWidth="1"/>
    <col min="6" max="6" width="14.25390625" style="0" hidden="1" customWidth="1"/>
    <col min="7" max="7" width="15.875" style="0" hidden="1" customWidth="1"/>
    <col min="8" max="8" width="12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4.003906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</cols>
  <sheetData>
    <row r="1" spans="1:35" s="24" customFormat="1" ht="52.5" customHeight="1">
      <c r="A1" s="24" t="s">
        <v>10</v>
      </c>
      <c r="B1" s="102" t="s">
        <v>95</v>
      </c>
      <c r="C1" s="157" t="s">
        <v>8</v>
      </c>
      <c r="D1" s="141"/>
      <c r="E1" s="158"/>
      <c r="F1" s="157" t="s">
        <v>9</v>
      </c>
      <c r="G1" s="141"/>
      <c r="H1" s="158"/>
      <c r="I1" s="157" t="s">
        <v>0</v>
      </c>
      <c r="J1" s="141"/>
      <c r="K1" s="158"/>
      <c r="L1" s="157" t="s">
        <v>1</v>
      </c>
      <c r="M1" s="141"/>
      <c r="N1" s="158"/>
      <c r="O1" s="157" t="s">
        <v>2</v>
      </c>
      <c r="P1" s="141"/>
      <c r="Q1" s="158"/>
      <c r="R1" s="157" t="s">
        <v>3</v>
      </c>
      <c r="S1" s="141"/>
      <c r="T1" s="158"/>
      <c r="U1" s="157" t="s">
        <v>4</v>
      </c>
      <c r="V1" s="141"/>
      <c r="W1" s="158"/>
      <c r="X1" s="157" t="s">
        <v>5</v>
      </c>
      <c r="Y1" s="141"/>
      <c r="Z1" s="158"/>
      <c r="AA1" s="157" t="s">
        <v>6</v>
      </c>
      <c r="AB1" s="141"/>
      <c r="AC1" s="158"/>
      <c r="AD1" s="157" t="s">
        <v>7</v>
      </c>
      <c r="AE1" s="141"/>
      <c r="AF1" s="158"/>
      <c r="AG1" s="157" t="s">
        <v>24</v>
      </c>
      <c r="AH1" s="141"/>
      <c r="AI1" s="158"/>
    </row>
    <row r="2" spans="1:35" ht="27" customHeight="1">
      <c r="A2" s="1" t="s">
        <v>11</v>
      </c>
      <c r="B2" s="54" t="s">
        <v>42</v>
      </c>
      <c r="C2" s="159">
        <v>42699</v>
      </c>
      <c r="D2" s="144"/>
      <c r="E2" s="160"/>
      <c r="F2" s="159">
        <v>42727</v>
      </c>
      <c r="G2" s="144"/>
      <c r="H2" s="160"/>
      <c r="I2" s="159">
        <v>42760</v>
      </c>
      <c r="J2" s="144"/>
      <c r="K2" s="160"/>
      <c r="L2" s="159"/>
      <c r="M2" s="144"/>
      <c r="N2" s="160"/>
      <c r="O2" s="159"/>
      <c r="P2" s="144"/>
      <c r="Q2" s="160"/>
      <c r="R2" s="159"/>
      <c r="S2" s="144"/>
      <c r="T2" s="160"/>
      <c r="U2" s="161"/>
      <c r="V2" s="144"/>
      <c r="W2" s="144"/>
      <c r="X2" s="159"/>
      <c r="Y2" s="144"/>
      <c r="Z2" s="160"/>
      <c r="AA2" s="161"/>
      <c r="AB2" s="144"/>
      <c r="AC2" s="144"/>
      <c r="AD2" s="159"/>
      <c r="AE2" s="144"/>
      <c r="AF2" s="160"/>
      <c r="AG2" s="159"/>
      <c r="AH2" s="144"/>
      <c r="AI2" s="160"/>
    </row>
    <row r="3" spans="2:35" ht="31.5" customHeight="1" thickBot="1">
      <c r="B3" s="1"/>
      <c r="C3" s="35" t="s">
        <v>13</v>
      </c>
      <c r="D3" s="18" t="s">
        <v>14</v>
      </c>
      <c r="E3" s="36" t="s">
        <v>15</v>
      </c>
      <c r="F3" s="35" t="s">
        <v>13</v>
      </c>
      <c r="G3" s="18" t="s">
        <v>14</v>
      </c>
      <c r="H3" s="36" t="s">
        <v>15</v>
      </c>
      <c r="I3" s="35" t="s">
        <v>13</v>
      </c>
      <c r="J3" s="18" t="s">
        <v>14</v>
      </c>
      <c r="K3" s="36" t="s">
        <v>15</v>
      </c>
      <c r="L3" s="35" t="s">
        <v>13</v>
      </c>
      <c r="M3" s="18" t="s">
        <v>14</v>
      </c>
      <c r="N3" s="36" t="s">
        <v>15</v>
      </c>
      <c r="O3" s="35" t="s">
        <v>13</v>
      </c>
      <c r="P3" s="18" t="s">
        <v>14</v>
      </c>
      <c r="Q3" s="36" t="s">
        <v>15</v>
      </c>
      <c r="R3" s="35" t="s">
        <v>13</v>
      </c>
      <c r="S3" s="18" t="s">
        <v>14</v>
      </c>
      <c r="T3" s="36" t="s">
        <v>15</v>
      </c>
      <c r="U3" s="34" t="s">
        <v>13</v>
      </c>
      <c r="V3" s="18" t="s">
        <v>14</v>
      </c>
      <c r="W3" s="41" t="s">
        <v>15</v>
      </c>
      <c r="X3" s="35" t="s">
        <v>13</v>
      </c>
      <c r="Y3" s="18" t="s">
        <v>14</v>
      </c>
      <c r="Z3" s="36" t="s">
        <v>15</v>
      </c>
      <c r="AA3" s="34" t="s">
        <v>13</v>
      </c>
      <c r="AB3" s="18" t="s">
        <v>14</v>
      </c>
      <c r="AC3" s="41" t="s">
        <v>15</v>
      </c>
      <c r="AD3" s="35" t="s">
        <v>13</v>
      </c>
      <c r="AE3" s="18" t="s">
        <v>14</v>
      </c>
      <c r="AF3" s="36" t="s">
        <v>15</v>
      </c>
      <c r="AG3" s="35" t="s">
        <v>13</v>
      </c>
      <c r="AH3" s="18" t="s">
        <v>14</v>
      </c>
      <c r="AI3" s="36" t="s">
        <v>15</v>
      </c>
    </row>
    <row r="4" spans="1:35" s="22" customFormat="1" ht="26.25" customHeight="1" thickTop="1">
      <c r="A4" s="43"/>
      <c r="B4" s="31" t="s">
        <v>84</v>
      </c>
      <c r="C4" s="87">
        <v>15970</v>
      </c>
      <c r="D4" s="88">
        <v>16683</v>
      </c>
      <c r="E4" s="89">
        <f>D4-C4</f>
        <v>713</v>
      </c>
      <c r="F4" s="87" t="str">
        <f>REPT(D4,1)</f>
        <v>16683</v>
      </c>
      <c r="G4" s="90">
        <v>17489</v>
      </c>
      <c r="H4" s="37">
        <f>G4-F4</f>
        <v>806</v>
      </c>
      <c r="I4" s="38" t="str">
        <f>REPT(G4,1)</f>
        <v>17489</v>
      </c>
      <c r="J4" s="28">
        <v>18215</v>
      </c>
      <c r="K4" s="37">
        <f>J4-I4</f>
        <v>726</v>
      </c>
      <c r="L4" s="38" t="str">
        <f>REPT(J4,1)</f>
        <v>18215</v>
      </c>
      <c r="M4" s="28">
        <v>18959</v>
      </c>
      <c r="N4" s="37">
        <f>M4-L4</f>
        <v>744</v>
      </c>
      <c r="O4" s="38" t="str">
        <f>REPT(M4,1)</f>
        <v>18959</v>
      </c>
      <c r="P4" s="28">
        <v>19351</v>
      </c>
      <c r="Q4" s="37">
        <f>P4-O4</f>
        <v>392</v>
      </c>
      <c r="R4" s="38" t="str">
        <f>REPT(P4,1)</f>
        <v>19351</v>
      </c>
      <c r="S4" s="28"/>
      <c r="T4" s="37">
        <f>S4-R4</f>
        <v>-19351</v>
      </c>
      <c r="U4" s="38">
        <f>REPT(S4,1)</f>
      </c>
      <c r="V4" s="28"/>
      <c r="W4" s="37" t="e">
        <f>V4-U4</f>
        <v>#VALUE!</v>
      </c>
      <c r="X4" s="38">
        <f>REPT(V4,1)</f>
      </c>
      <c r="Y4" s="28"/>
      <c r="Z4" s="37" t="e">
        <f>Y4-X4</f>
        <v>#VALUE!</v>
      </c>
      <c r="AA4" s="33">
        <f>REPT(Y4,1)</f>
      </c>
      <c r="AB4" s="28"/>
      <c r="AC4" s="42" t="e">
        <f>AB4-AA4</f>
        <v>#VALUE!</v>
      </c>
      <c r="AD4" s="38">
        <f>REPT(AB4,1)</f>
      </c>
      <c r="AE4" s="28"/>
      <c r="AF4" s="37" t="e">
        <f>AE4-AD4</f>
        <v>#VALUE!</v>
      </c>
      <c r="AG4" s="38">
        <f>REPT(AE4,1)</f>
      </c>
      <c r="AH4" s="28"/>
      <c r="AI4" s="37" t="e">
        <f>AH4-AG4</f>
        <v>#VALUE!</v>
      </c>
    </row>
    <row r="5" spans="1:35" s="45" customFormat="1" ht="26.25" customHeight="1">
      <c r="A5" s="26"/>
      <c r="B5" s="32" t="s">
        <v>85</v>
      </c>
      <c r="C5" s="91">
        <v>22280</v>
      </c>
      <c r="D5" s="92">
        <v>23589</v>
      </c>
      <c r="E5" s="93">
        <f>D5-C5</f>
        <v>1309</v>
      </c>
      <c r="F5" s="91" t="str">
        <f>REPT(D5,1)</f>
        <v>23589</v>
      </c>
      <c r="G5" s="94">
        <v>24310</v>
      </c>
      <c r="H5" s="40">
        <f>G5-F5</f>
        <v>721</v>
      </c>
      <c r="I5" s="39" t="str">
        <f>REPT(G5,1)</f>
        <v>24310</v>
      </c>
      <c r="J5" s="30">
        <v>24517</v>
      </c>
      <c r="K5" s="40">
        <f>J5-I5</f>
        <v>207</v>
      </c>
      <c r="L5" s="39" t="str">
        <f>REPT(J5,1)</f>
        <v>24517</v>
      </c>
      <c r="M5" s="30">
        <v>25276</v>
      </c>
      <c r="N5" s="40">
        <f>M5-L5</f>
        <v>759</v>
      </c>
      <c r="O5" s="39" t="str">
        <f>REPT(M5,1)</f>
        <v>25276</v>
      </c>
      <c r="P5" s="30">
        <v>26146</v>
      </c>
      <c r="Q5" s="40">
        <f>P5-O5</f>
        <v>870</v>
      </c>
      <c r="R5" s="39" t="str">
        <f>REPT(P5,1)</f>
        <v>26146</v>
      </c>
      <c r="S5" s="30"/>
      <c r="T5" s="40">
        <f>S5-R5</f>
        <v>-26146</v>
      </c>
      <c r="U5" s="39">
        <f>REPT(S5,1)</f>
      </c>
      <c r="V5" s="30"/>
      <c r="W5" s="40" t="e">
        <f>V5-U5</f>
        <v>#VALUE!</v>
      </c>
      <c r="X5" s="39"/>
      <c r="Y5" s="30"/>
      <c r="Z5" s="40"/>
      <c r="AA5" s="10"/>
      <c r="AB5" s="30"/>
      <c r="AC5" s="27"/>
      <c r="AD5" s="39"/>
      <c r="AE5" s="30"/>
      <c r="AF5" s="40"/>
      <c r="AG5" s="39"/>
      <c r="AH5" s="30"/>
      <c r="AI5" s="40"/>
    </row>
    <row r="6" spans="1:35" s="7" customFormat="1" ht="32.25" customHeight="1">
      <c r="A6" s="26"/>
      <c r="B6" s="32" t="s">
        <v>86</v>
      </c>
      <c r="C6" s="95">
        <v>3573</v>
      </c>
      <c r="D6" s="96">
        <v>3677</v>
      </c>
      <c r="E6" s="93">
        <f>D6-C6</f>
        <v>104</v>
      </c>
      <c r="F6" s="91" t="str">
        <f>REPT(D6,1)</f>
        <v>3677</v>
      </c>
      <c r="G6" s="97">
        <v>3771</v>
      </c>
      <c r="H6" s="40">
        <f>G6-F6</f>
        <v>94</v>
      </c>
      <c r="I6" s="39" t="str">
        <f>REPT(G6,1)</f>
        <v>3771</v>
      </c>
      <c r="J6" s="29">
        <v>3849</v>
      </c>
      <c r="K6" s="40">
        <f>J6-I6</f>
        <v>78</v>
      </c>
      <c r="L6" s="39" t="str">
        <f>REPT(J6,1)</f>
        <v>3849</v>
      </c>
      <c r="M6" s="29">
        <v>3959</v>
      </c>
      <c r="N6" s="40">
        <f>M6-L6</f>
        <v>110</v>
      </c>
      <c r="O6" s="39" t="str">
        <f>REPT(M6,1)</f>
        <v>3959</v>
      </c>
      <c r="P6" s="29">
        <v>4064</v>
      </c>
      <c r="Q6" s="40">
        <f>P6-O6</f>
        <v>105</v>
      </c>
      <c r="R6" s="39" t="str">
        <f>REPT(P6,1)</f>
        <v>4064</v>
      </c>
      <c r="S6" s="30"/>
      <c r="T6" s="40">
        <f>S6-R6</f>
        <v>-4064</v>
      </c>
      <c r="U6" s="39">
        <f>REPT(S6,1)</f>
      </c>
      <c r="V6" s="30"/>
      <c r="W6" s="40" t="e">
        <f>V6-U6</f>
        <v>#VALUE!</v>
      </c>
      <c r="X6" s="39">
        <f>REPT(V6,1)</f>
      </c>
      <c r="Y6" s="30"/>
      <c r="Z6" s="40" t="e">
        <f>Y6-X6</f>
        <v>#VALUE!</v>
      </c>
      <c r="AA6" s="10">
        <f>REPT(Y6,1)</f>
      </c>
      <c r="AB6" s="30"/>
      <c r="AC6" s="27" t="e">
        <f>AB6-AA6</f>
        <v>#VALUE!</v>
      </c>
      <c r="AD6" s="39">
        <f>REPT(AB6,1)</f>
      </c>
      <c r="AE6" s="30"/>
      <c r="AF6" s="40" t="e">
        <f>AE6-AD6</f>
        <v>#VALUE!</v>
      </c>
      <c r="AG6" s="39">
        <f>REPT(AE6,1)</f>
      </c>
      <c r="AH6" s="30"/>
      <c r="AI6" s="40" t="e">
        <f>AH6-AG6</f>
        <v>#VALUE!</v>
      </c>
    </row>
    <row r="7" spans="1:35" s="7" customFormat="1" ht="32.25" customHeight="1">
      <c r="A7" s="26"/>
      <c r="B7" s="32" t="s">
        <v>87</v>
      </c>
      <c r="C7" s="95">
        <v>475</v>
      </c>
      <c r="D7" s="96">
        <v>488</v>
      </c>
      <c r="E7" s="93">
        <f>D7-C7</f>
        <v>13</v>
      </c>
      <c r="F7" s="91" t="str">
        <f>REPT(D7,1)</f>
        <v>488</v>
      </c>
      <c r="G7" s="97">
        <v>500</v>
      </c>
      <c r="H7" s="40">
        <f>G7-F7</f>
        <v>12</v>
      </c>
      <c r="I7" s="39" t="str">
        <f>REPT(G7,1)</f>
        <v>500</v>
      </c>
      <c r="J7" s="29">
        <v>511</v>
      </c>
      <c r="K7" s="40">
        <f>J7-I7</f>
        <v>11</v>
      </c>
      <c r="L7" s="39" t="str">
        <f>REPT(J7,1)</f>
        <v>511</v>
      </c>
      <c r="M7" s="29">
        <v>527</v>
      </c>
      <c r="N7" s="40">
        <f>M7-L7</f>
        <v>16</v>
      </c>
      <c r="O7" s="39" t="str">
        <f>REPT(M7,1)</f>
        <v>527</v>
      </c>
      <c r="P7" s="29">
        <v>540</v>
      </c>
      <c r="Q7" s="40">
        <f>P7-O7</f>
        <v>13</v>
      </c>
      <c r="R7" s="39" t="str">
        <f>REPT(P7,1)</f>
        <v>540</v>
      </c>
      <c r="S7" s="30"/>
      <c r="T7" s="40">
        <f>S7-R7</f>
        <v>-540</v>
      </c>
      <c r="U7" s="39">
        <f>REPT(S7,1)</f>
      </c>
      <c r="V7" s="30"/>
      <c r="W7" s="40" t="e">
        <f>V7-U7</f>
        <v>#VALUE!</v>
      </c>
      <c r="X7" s="39"/>
      <c r="Y7" s="30"/>
      <c r="Z7" s="40"/>
      <c r="AA7" s="10"/>
      <c r="AB7" s="30"/>
      <c r="AC7" s="27"/>
      <c r="AD7" s="39"/>
      <c r="AE7" s="30"/>
      <c r="AF7" s="40"/>
      <c r="AG7" s="39"/>
      <c r="AH7" s="30"/>
      <c r="AI7" s="40"/>
    </row>
    <row r="8" spans="1:35" s="7" customFormat="1" ht="36" customHeight="1">
      <c r="A8" s="8"/>
      <c r="B8" s="8"/>
      <c r="C8" s="162">
        <f>SUM(E4:E7)</f>
        <v>2139</v>
      </c>
      <c r="D8" s="147"/>
      <c r="E8" s="163"/>
      <c r="F8" s="164">
        <f>SUM(H4:H7)</f>
        <v>1633</v>
      </c>
      <c r="G8" s="147"/>
      <c r="H8" s="147"/>
      <c r="I8" s="162">
        <f>SUM(K4:K7)</f>
        <v>1022</v>
      </c>
      <c r="J8" s="147"/>
      <c r="K8" s="163"/>
      <c r="L8" s="162">
        <f>SUM(N4:N7)</f>
        <v>1629</v>
      </c>
      <c r="M8" s="147"/>
      <c r="N8" s="163"/>
      <c r="O8" s="162">
        <f>SUM(Q4:Q7)</f>
        <v>1380</v>
      </c>
      <c r="P8" s="147"/>
      <c r="Q8" s="163"/>
      <c r="R8" s="162">
        <f>SUM(T4:T7)</f>
        <v>-50101</v>
      </c>
      <c r="S8" s="147"/>
      <c r="T8" s="163"/>
      <c r="U8" s="162" t="e">
        <f>SUM(W4:W7)</f>
        <v>#VALUE!</v>
      </c>
      <c r="V8" s="147"/>
      <c r="W8" s="163"/>
      <c r="X8" s="162" t="e">
        <f>SUM(Z4:Z7)</f>
        <v>#VALUE!</v>
      </c>
      <c r="Y8" s="147"/>
      <c r="Z8" s="163"/>
      <c r="AA8" s="162" t="e">
        <f>SUM(AC4:AC7)</f>
        <v>#VALUE!</v>
      </c>
      <c r="AB8" s="147"/>
      <c r="AC8" s="163"/>
      <c r="AD8" s="162" t="e">
        <f>SUM(AF4:AF7)</f>
        <v>#VALUE!</v>
      </c>
      <c r="AE8" s="147"/>
      <c r="AF8" s="163"/>
      <c r="AG8" s="162" t="e">
        <f>SUM(AI4:AI7)</f>
        <v>#VALUE!</v>
      </c>
      <c r="AH8" s="147"/>
      <c r="AI8" s="163"/>
    </row>
    <row r="9" spans="1:22" ht="14.25" customHeight="1">
      <c r="A9" s="4"/>
      <c r="B9" s="4"/>
      <c r="Q9" s="2"/>
      <c r="V9" s="3"/>
    </row>
    <row r="10" spans="36:91" ht="12.75">
      <c r="AJ10" s="46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8"/>
    </row>
    <row r="11" spans="1:91" s="49" customFormat="1" ht="42.75" customHeight="1">
      <c r="A11" s="49" t="s">
        <v>10</v>
      </c>
      <c r="C11" s="151" t="s">
        <v>8</v>
      </c>
      <c r="D11" s="151"/>
      <c r="E11" s="151"/>
      <c r="F11" s="151" t="s">
        <v>9</v>
      </c>
      <c r="G11" s="151"/>
      <c r="H11" s="151"/>
      <c r="I11" s="151" t="s">
        <v>0</v>
      </c>
      <c r="J11" s="151"/>
      <c r="K11" s="151"/>
      <c r="L11" s="151" t="s">
        <v>1</v>
      </c>
      <c r="M11" s="151"/>
      <c r="N11" s="151"/>
      <c r="O11" s="151" t="s">
        <v>2</v>
      </c>
      <c r="P11" s="151"/>
      <c r="Q11" s="151"/>
      <c r="R11" s="151" t="s">
        <v>3</v>
      </c>
      <c r="S11" s="151"/>
      <c r="T11" s="151"/>
      <c r="U11" s="151" t="s">
        <v>4</v>
      </c>
      <c r="V11" s="151"/>
      <c r="W11" s="151"/>
      <c r="X11" s="151" t="s">
        <v>5</v>
      </c>
      <c r="Y11" s="151"/>
      <c r="Z11" s="151"/>
      <c r="AA11" s="151" t="s">
        <v>6</v>
      </c>
      <c r="AB11" s="151"/>
      <c r="AC11" s="151"/>
      <c r="AD11" s="151" t="s">
        <v>7</v>
      </c>
      <c r="AE11" s="151"/>
      <c r="AF11" s="151"/>
      <c r="AG11" s="151" t="s">
        <v>24</v>
      </c>
      <c r="AH11" s="151"/>
      <c r="AI11" s="151"/>
      <c r="AJ11" s="50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2"/>
    </row>
    <row r="12" spans="1:91" s="55" customFormat="1" ht="27" customHeight="1">
      <c r="A12" s="53" t="s">
        <v>11</v>
      </c>
      <c r="B12" s="54" t="s">
        <v>25</v>
      </c>
      <c r="C12" s="152">
        <v>42699</v>
      </c>
      <c r="D12" s="153"/>
      <c r="E12" s="153"/>
      <c r="F12" s="152">
        <v>42729</v>
      </c>
      <c r="G12" s="153"/>
      <c r="H12" s="153"/>
      <c r="I12" s="152">
        <v>42760</v>
      </c>
      <c r="J12" s="153"/>
      <c r="K12" s="153"/>
      <c r="L12" s="152"/>
      <c r="M12" s="153"/>
      <c r="N12" s="153"/>
      <c r="O12" s="152"/>
      <c r="P12" s="153"/>
      <c r="Q12" s="153"/>
      <c r="R12" s="152"/>
      <c r="S12" s="153"/>
      <c r="T12" s="153"/>
      <c r="U12" s="152"/>
      <c r="V12" s="153"/>
      <c r="W12" s="153"/>
      <c r="X12" s="152"/>
      <c r="Y12" s="153"/>
      <c r="Z12" s="153"/>
      <c r="AA12" s="152"/>
      <c r="AB12" s="153"/>
      <c r="AC12" s="153"/>
      <c r="AD12" s="152"/>
      <c r="AE12" s="153"/>
      <c r="AF12" s="153"/>
      <c r="AG12" s="152"/>
      <c r="AH12" s="153"/>
      <c r="AI12" s="153"/>
      <c r="AJ12" s="46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8"/>
    </row>
    <row r="13" spans="2:91" s="55" customFormat="1" ht="31.5" customHeight="1">
      <c r="B13" s="53"/>
      <c r="C13" s="9" t="s">
        <v>13</v>
      </c>
      <c r="D13" s="56" t="s">
        <v>14</v>
      </c>
      <c r="E13" s="9" t="s">
        <v>15</v>
      </c>
      <c r="F13" s="9" t="s">
        <v>13</v>
      </c>
      <c r="G13" s="56" t="s">
        <v>14</v>
      </c>
      <c r="H13" s="9" t="s">
        <v>15</v>
      </c>
      <c r="I13" s="9" t="s">
        <v>13</v>
      </c>
      <c r="J13" s="56" t="s">
        <v>14</v>
      </c>
      <c r="K13" s="9" t="s">
        <v>15</v>
      </c>
      <c r="L13" s="9" t="s">
        <v>13</v>
      </c>
      <c r="M13" s="56" t="s">
        <v>14</v>
      </c>
      <c r="N13" s="9" t="s">
        <v>15</v>
      </c>
      <c r="O13" s="9" t="s">
        <v>13</v>
      </c>
      <c r="P13" s="56" t="s">
        <v>14</v>
      </c>
      <c r="Q13" s="9" t="s">
        <v>15</v>
      </c>
      <c r="R13" s="9" t="s">
        <v>13</v>
      </c>
      <c r="S13" s="56" t="s">
        <v>14</v>
      </c>
      <c r="T13" s="9" t="s">
        <v>15</v>
      </c>
      <c r="U13" s="9" t="s">
        <v>13</v>
      </c>
      <c r="V13" s="56" t="s">
        <v>14</v>
      </c>
      <c r="W13" s="9" t="s">
        <v>15</v>
      </c>
      <c r="X13" s="9" t="s">
        <v>13</v>
      </c>
      <c r="Y13" s="56" t="s">
        <v>14</v>
      </c>
      <c r="Z13" s="9" t="s">
        <v>15</v>
      </c>
      <c r="AA13" s="9" t="s">
        <v>13</v>
      </c>
      <c r="AB13" s="56" t="s">
        <v>14</v>
      </c>
      <c r="AC13" s="9" t="s">
        <v>15</v>
      </c>
      <c r="AD13" s="9" t="s">
        <v>13</v>
      </c>
      <c r="AE13" s="56" t="s">
        <v>14</v>
      </c>
      <c r="AF13" s="9" t="s">
        <v>15</v>
      </c>
      <c r="AG13" s="9" t="s">
        <v>13</v>
      </c>
      <c r="AH13" s="56" t="s">
        <v>14</v>
      </c>
      <c r="AI13" s="8" t="s">
        <v>15</v>
      </c>
      <c r="AJ13" s="46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8"/>
    </row>
    <row r="14" spans="2:91" s="53" customFormat="1" ht="30" customHeight="1">
      <c r="B14" s="76" t="s">
        <v>41</v>
      </c>
      <c r="C14" s="63"/>
      <c r="D14" s="101"/>
      <c r="E14" s="57"/>
      <c r="F14" s="57">
        <v>26676</v>
      </c>
      <c r="G14" s="101">
        <v>27138</v>
      </c>
      <c r="H14" s="57">
        <f>G14-F14</f>
        <v>462</v>
      </c>
      <c r="I14" s="57" t="str">
        <f>REPT(G14,1)</f>
        <v>27138</v>
      </c>
      <c r="J14" s="101">
        <v>27550</v>
      </c>
      <c r="K14" s="57">
        <f>J14-I14</f>
        <v>412</v>
      </c>
      <c r="L14" s="57" t="str">
        <f>REPT(J14,1)</f>
        <v>27550</v>
      </c>
      <c r="M14" s="101">
        <v>27968</v>
      </c>
      <c r="N14" s="57">
        <f>M14-L14</f>
        <v>418</v>
      </c>
      <c r="O14" s="57">
        <v>27968</v>
      </c>
      <c r="P14" s="101">
        <v>28383</v>
      </c>
      <c r="Q14" s="57">
        <f>P14-O14</f>
        <v>415</v>
      </c>
      <c r="R14" s="57"/>
      <c r="S14" s="101"/>
      <c r="T14" s="57"/>
      <c r="U14" s="57"/>
      <c r="V14" s="101"/>
      <c r="W14" s="57"/>
      <c r="X14" s="57"/>
      <c r="Y14" s="101"/>
      <c r="Z14" s="57"/>
      <c r="AA14" s="57"/>
      <c r="AB14" s="101"/>
      <c r="AC14" s="57"/>
      <c r="AD14" s="57"/>
      <c r="AE14" s="101"/>
      <c r="AF14" s="57"/>
      <c r="AG14" s="57"/>
      <c r="AH14" s="101"/>
      <c r="AI14" s="58"/>
      <c r="AJ14" s="59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1"/>
    </row>
    <row r="15" spans="2:91" s="53" customFormat="1" ht="27.75" customHeight="1">
      <c r="B15" s="76"/>
      <c r="C15" s="63"/>
      <c r="D15" s="63"/>
      <c r="E15" s="105"/>
      <c r="F15" s="57"/>
      <c r="G15" s="57"/>
      <c r="H15" s="106">
        <f>SUM(H14:H14)</f>
        <v>462</v>
      </c>
      <c r="I15" s="108"/>
      <c r="J15" s="108"/>
      <c r="K15" s="106">
        <f>SUM(K14:K14)</f>
        <v>412</v>
      </c>
      <c r="L15" s="108"/>
      <c r="M15" s="108"/>
      <c r="N15" s="106">
        <f>SUM(N14:N14)</f>
        <v>418</v>
      </c>
      <c r="O15" s="108"/>
      <c r="P15" s="108"/>
      <c r="Q15" s="106"/>
      <c r="R15" s="108"/>
      <c r="S15" s="108"/>
      <c r="T15" s="106"/>
      <c r="U15" s="108"/>
      <c r="V15" s="108"/>
      <c r="W15" s="106"/>
      <c r="X15" s="108"/>
      <c r="Y15" s="108"/>
      <c r="Z15" s="106"/>
      <c r="AA15" s="108"/>
      <c r="AB15" s="108"/>
      <c r="AC15" s="106"/>
      <c r="AD15" s="108"/>
      <c r="AE15" s="108"/>
      <c r="AF15" s="106"/>
      <c r="AG15" s="108"/>
      <c r="AH15" s="108"/>
      <c r="AI15" s="109"/>
      <c r="AJ15" s="59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1"/>
    </row>
    <row r="16" spans="36:91" s="1" customFormat="1" ht="30" customHeight="1">
      <c r="AJ16" s="59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1"/>
    </row>
    <row r="17" spans="36:91" s="1" customFormat="1" ht="12.75">
      <c r="AJ17" s="59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1"/>
    </row>
    <row r="18" spans="1:91" s="49" customFormat="1" ht="35.25" customHeight="1">
      <c r="A18" s="49" t="s">
        <v>10</v>
      </c>
      <c r="C18" s="151" t="s">
        <v>8</v>
      </c>
      <c r="D18" s="151"/>
      <c r="E18" s="151"/>
      <c r="F18" s="151" t="s">
        <v>9</v>
      </c>
      <c r="G18" s="151"/>
      <c r="H18" s="151"/>
      <c r="I18" s="151" t="s">
        <v>0</v>
      </c>
      <c r="J18" s="151"/>
      <c r="K18" s="151"/>
      <c r="L18" s="151" t="s">
        <v>1</v>
      </c>
      <c r="M18" s="151"/>
      <c r="N18" s="151"/>
      <c r="O18" s="151" t="s">
        <v>2</v>
      </c>
      <c r="P18" s="151"/>
      <c r="Q18" s="151"/>
      <c r="R18" s="151" t="s">
        <v>3</v>
      </c>
      <c r="S18" s="151"/>
      <c r="T18" s="151"/>
      <c r="U18" s="151" t="s">
        <v>4</v>
      </c>
      <c r="V18" s="151"/>
      <c r="W18" s="151"/>
      <c r="X18" s="151" t="s">
        <v>5</v>
      </c>
      <c r="Y18" s="151"/>
      <c r="Z18" s="151"/>
      <c r="AA18" s="151" t="s">
        <v>6</v>
      </c>
      <c r="AB18" s="151"/>
      <c r="AC18" s="151"/>
      <c r="AD18" s="151" t="s">
        <v>7</v>
      </c>
      <c r="AE18" s="151"/>
      <c r="AF18" s="151"/>
      <c r="AG18" s="151" t="s">
        <v>24</v>
      </c>
      <c r="AH18" s="151"/>
      <c r="AI18" s="151"/>
      <c r="AJ18" s="50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</row>
    <row r="19" spans="1:91" s="53" customFormat="1" ht="27" customHeight="1">
      <c r="A19" s="53" t="s">
        <v>11</v>
      </c>
      <c r="B19" s="54" t="s">
        <v>26</v>
      </c>
      <c r="C19" s="152">
        <v>42699</v>
      </c>
      <c r="D19" s="153"/>
      <c r="E19" s="153"/>
      <c r="F19" s="152">
        <v>42729</v>
      </c>
      <c r="G19" s="153"/>
      <c r="H19" s="153"/>
      <c r="I19" s="152">
        <v>42759</v>
      </c>
      <c r="J19" s="153"/>
      <c r="K19" s="153"/>
      <c r="L19" s="152"/>
      <c r="M19" s="153"/>
      <c r="N19" s="153"/>
      <c r="O19" s="152"/>
      <c r="P19" s="153"/>
      <c r="Q19" s="153"/>
      <c r="R19" s="152"/>
      <c r="S19" s="153"/>
      <c r="T19" s="153"/>
      <c r="U19" s="152"/>
      <c r="V19" s="153"/>
      <c r="W19" s="153"/>
      <c r="X19" s="152"/>
      <c r="Y19" s="153"/>
      <c r="Z19" s="153"/>
      <c r="AA19" s="152"/>
      <c r="AB19" s="153"/>
      <c r="AC19" s="153"/>
      <c r="AD19" s="152"/>
      <c r="AE19" s="153"/>
      <c r="AF19" s="153"/>
      <c r="AG19" s="152"/>
      <c r="AH19" s="153"/>
      <c r="AI19" s="153"/>
      <c r="AJ19" s="59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1"/>
    </row>
    <row r="20" spans="3:91" s="53" customFormat="1" ht="31.5" customHeight="1">
      <c r="C20" s="9" t="s">
        <v>13</v>
      </c>
      <c r="D20" s="56" t="s">
        <v>14</v>
      </c>
      <c r="E20" s="9" t="s">
        <v>15</v>
      </c>
      <c r="F20" s="9" t="s">
        <v>13</v>
      </c>
      <c r="G20" s="56" t="s">
        <v>14</v>
      </c>
      <c r="H20" s="9" t="s">
        <v>15</v>
      </c>
      <c r="I20" s="9" t="s">
        <v>13</v>
      </c>
      <c r="J20" s="56" t="s">
        <v>14</v>
      </c>
      <c r="K20" s="9" t="s">
        <v>15</v>
      </c>
      <c r="L20" s="9" t="s">
        <v>13</v>
      </c>
      <c r="M20" s="56" t="s">
        <v>14</v>
      </c>
      <c r="N20" s="9" t="s">
        <v>15</v>
      </c>
      <c r="O20" s="9" t="s">
        <v>13</v>
      </c>
      <c r="P20" s="56" t="s">
        <v>14</v>
      </c>
      <c r="Q20" s="9" t="s">
        <v>15</v>
      </c>
      <c r="R20" s="9" t="s">
        <v>13</v>
      </c>
      <c r="S20" s="56" t="s">
        <v>14</v>
      </c>
      <c r="T20" s="9" t="s">
        <v>15</v>
      </c>
      <c r="U20" s="9" t="s">
        <v>13</v>
      </c>
      <c r="V20" s="56" t="s">
        <v>14</v>
      </c>
      <c r="W20" s="9" t="s">
        <v>15</v>
      </c>
      <c r="X20" s="9" t="s">
        <v>13</v>
      </c>
      <c r="Y20" s="56" t="s">
        <v>14</v>
      </c>
      <c r="Z20" s="9" t="s">
        <v>15</v>
      </c>
      <c r="AA20" s="9" t="s">
        <v>13</v>
      </c>
      <c r="AB20" s="56" t="s">
        <v>14</v>
      </c>
      <c r="AC20" s="9" t="s">
        <v>15</v>
      </c>
      <c r="AD20" s="9" t="s">
        <v>13</v>
      </c>
      <c r="AE20" s="56" t="s">
        <v>14</v>
      </c>
      <c r="AF20" s="9" t="s">
        <v>15</v>
      </c>
      <c r="AG20" s="9" t="s">
        <v>13</v>
      </c>
      <c r="AH20" s="56" t="s">
        <v>14</v>
      </c>
      <c r="AI20" s="8" t="s">
        <v>15</v>
      </c>
      <c r="AJ20" s="59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1"/>
    </row>
    <row r="21" spans="5:91" s="53" customFormat="1" ht="24" customHeight="1">
      <c r="E21" s="85"/>
      <c r="H21" s="85">
        <v>281.9</v>
      </c>
      <c r="K21" s="104">
        <v>281.191</v>
      </c>
      <c r="N21" s="104">
        <v>319.544</v>
      </c>
      <c r="Q21" s="85">
        <v>297.6</v>
      </c>
      <c r="T21" s="85"/>
      <c r="W21" s="85"/>
      <c r="Z21" s="85"/>
      <c r="AC21" s="85"/>
      <c r="AF21" s="85"/>
      <c r="AI21" s="86"/>
      <c r="AJ21" s="59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1"/>
    </row>
    <row r="29" spans="5:14" ht="12.75">
      <c r="E29" s="23"/>
      <c r="F29" s="23"/>
      <c r="G29" s="23"/>
      <c r="H29" s="23"/>
      <c r="I29" s="23"/>
      <c r="J29" s="23"/>
      <c r="K29" s="23"/>
      <c r="L29" s="23"/>
      <c r="M29" s="23"/>
      <c r="N29" s="23"/>
    </row>
  </sheetData>
  <sheetProtection/>
  <mergeCells count="77">
    <mergeCell ref="U19:W19"/>
    <mergeCell ref="X19:Z19"/>
    <mergeCell ref="AA19:AC19"/>
    <mergeCell ref="AD19:AF19"/>
    <mergeCell ref="AG19:AI19"/>
    <mergeCell ref="C19:E19"/>
    <mergeCell ref="F19:H19"/>
    <mergeCell ref="I19:K19"/>
    <mergeCell ref="L19:N19"/>
    <mergeCell ref="O19:Q19"/>
    <mergeCell ref="R19:T19"/>
    <mergeCell ref="R18:T18"/>
    <mergeCell ref="U18:W18"/>
    <mergeCell ref="X18:Z18"/>
    <mergeCell ref="AA18:AC18"/>
    <mergeCell ref="AD18:AF18"/>
    <mergeCell ref="AG18:AI18"/>
    <mergeCell ref="U12:W12"/>
    <mergeCell ref="X12:Z12"/>
    <mergeCell ref="AA12:AC12"/>
    <mergeCell ref="AD12:AF12"/>
    <mergeCell ref="AG12:AI12"/>
    <mergeCell ref="C18:E18"/>
    <mergeCell ref="F18:H18"/>
    <mergeCell ref="I18:K18"/>
    <mergeCell ref="L18:N18"/>
    <mergeCell ref="O18:Q18"/>
    <mergeCell ref="X11:Z11"/>
    <mergeCell ref="AA11:AC11"/>
    <mergeCell ref="AD11:AF11"/>
    <mergeCell ref="AG11:AI11"/>
    <mergeCell ref="C12:E12"/>
    <mergeCell ref="F12:H12"/>
    <mergeCell ref="I12:K12"/>
    <mergeCell ref="L12:N12"/>
    <mergeCell ref="O12:Q12"/>
    <mergeCell ref="R12:T12"/>
    <mergeCell ref="R8:T8"/>
    <mergeCell ref="U8:W8"/>
    <mergeCell ref="X8:Z8"/>
    <mergeCell ref="C11:E11"/>
    <mergeCell ref="F11:H11"/>
    <mergeCell ref="I11:K11"/>
    <mergeCell ref="L11:N11"/>
    <mergeCell ref="O11:Q11"/>
    <mergeCell ref="R11:T11"/>
    <mergeCell ref="U11:W11"/>
    <mergeCell ref="AD2:AF2"/>
    <mergeCell ref="AG2:AI2"/>
    <mergeCell ref="C8:E8"/>
    <mergeCell ref="F8:H8"/>
    <mergeCell ref="I8:K8"/>
    <mergeCell ref="L8:N8"/>
    <mergeCell ref="AA8:AC8"/>
    <mergeCell ref="AD8:AF8"/>
    <mergeCell ref="AG8:AI8"/>
    <mergeCell ref="O8:Q8"/>
    <mergeCell ref="L2:N2"/>
    <mergeCell ref="O2:Q2"/>
    <mergeCell ref="R2:T2"/>
    <mergeCell ref="U2:W2"/>
    <mergeCell ref="X2:Z2"/>
    <mergeCell ref="AA2:AC2"/>
    <mergeCell ref="C1:E1"/>
    <mergeCell ref="C2:E2"/>
    <mergeCell ref="F1:H1"/>
    <mergeCell ref="I1:K1"/>
    <mergeCell ref="F2:H2"/>
    <mergeCell ref="I2:K2"/>
    <mergeCell ref="X1:Z1"/>
    <mergeCell ref="AA1:AC1"/>
    <mergeCell ref="AD1:AF1"/>
    <mergeCell ref="AG1:AI1"/>
    <mergeCell ref="L1:N1"/>
    <mergeCell ref="O1:Q1"/>
    <mergeCell ref="R1:T1"/>
    <mergeCell ref="U1:W1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M34"/>
  <sheetViews>
    <sheetView tabSelected="1" view="pageBreakPreview" zoomScale="60" zoomScaleNormal="75" zoomScalePageLayoutView="0" workbookViewId="0" topLeftCell="A6">
      <selection activeCell="AW41" sqref="AW41"/>
    </sheetView>
  </sheetViews>
  <sheetFormatPr defaultColWidth="9.00390625" defaultRowHeight="12.75"/>
  <cols>
    <col min="1" max="2" width="20.00390625" style="0" customWidth="1"/>
    <col min="3" max="3" width="15.625" style="0" hidden="1" customWidth="1"/>
    <col min="4" max="4" width="15.375" style="0" hidden="1" customWidth="1"/>
    <col min="5" max="5" width="15.00390625" style="0" hidden="1" customWidth="1"/>
    <col min="6" max="6" width="13.875" style="0" hidden="1" customWidth="1"/>
    <col min="7" max="7" width="15.375" style="0" hidden="1" customWidth="1"/>
    <col min="8" max="8" width="9.75390625" style="0" hidden="1" customWidth="1"/>
    <col min="9" max="9" width="13.00390625" style="0" hidden="1" customWidth="1"/>
    <col min="10" max="10" width="13.25390625" style="0" hidden="1" customWidth="1"/>
    <col min="11" max="11" width="14.75390625" style="0" hidden="1" customWidth="1"/>
    <col min="12" max="12" width="15.625" style="0" hidden="1" customWidth="1"/>
    <col min="13" max="13" width="16.625" style="0" hidden="1" customWidth="1"/>
    <col min="14" max="14" width="12.125" style="0" hidden="1" customWidth="1"/>
    <col min="15" max="15" width="14.75390625" style="0" customWidth="1"/>
    <col min="16" max="16" width="14.125" style="0" customWidth="1"/>
    <col min="17" max="17" width="13.875" style="0" customWidth="1"/>
    <col min="18" max="18" width="15.00390625" style="0" hidden="1" customWidth="1"/>
    <col min="19" max="19" width="14.125" style="0" hidden="1" customWidth="1"/>
    <col min="20" max="20" width="15.00390625" style="0" hidden="1" customWidth="1"/>
    <col min="21" max="21" width="15.875" style="0" hidden="1" customWidth="1"/>
    <col min="22" max="22" width="14.375" style="0" hidden="1" customWidth="1"/>
    <col min="23" max="23" width="14.125" style="0" hidden="1" customWidth="1"/>
    <col min="24" max="24" width="13.25390625" style="0" hidden="1" customWidth="1"/>
    <col min="25" max="25" width="13.125" style="0" hidden="1" customWidth="1"/>
    <col min="26" max="26" width="13.00390625" style="0" hidden="1" customWidth="1"/>
    <col min="27" max="27" width="13.875" style="0" hidden="1" customWidth="1"/>
    <col min="28" max="28" width="14.875" style="0" hidden="1" customWidth="1"/>
    <col min="29" max="30" width="14.375" style="0" hidden="1" customWidth="1"/>
    <col min="31" max="31" width="14.75390625" style="0" hidden="1" customWidth="1"/>
    <col min="32" max="32" width="12.75390625" style="0" hidden="1" customWidth="1"/>
    <col min="33" max="33" width="14.125" style="0" hidden="1" customWidth="1"/>
    <col min="34" max="34" width="13.875" style="0" hidden="1" customWidth="1"/>
    <col min="35" max="35" width="12.75390625" style="0" hidden="1" customWidth="1"/>
    <col min="36" max="36" width="5.125" style="46" hidden="1" customWidth="1"/>
    <col min="37" max="37" width="22.25390625" style="47" hidden="1" customWidth="1"/>
    <col min="38" max="90" width="9.125" style="47" customWidth="1"/>
    <col min="91" max="91" width="9.125" style="48" customWidth="1"/>
  </cols>
  <sheetData>
    <row r="1" spans="1:91" s="24" customFormat="1" ht="52.5" customHeight="1">
      <c r="A1" s="24" t="s">
        <v>10</v>
      </c>
      <c r="B1" s="102" t="s">
        <v>97</v>
      </c>
      <c r="C1" s="140" t="s">
        <v>8</v>
      </c>
      <c r="D1" s="141"/>
      <c r="E1" s="142"/>
      <c r="F1" s="140" t="s">
        <v>9</v>
      </c>
      <c r="G1" s="141"/>
      <c r="H1" s="142"/>
      <c r="I1" s="140" t="s">
        <v>0</v>
      </c>
      <c r="J1" s="141"/>
      <c r="K1" s="142"/>
      <c r="L1" s="140" t="s">
        <v>1</v>
      </c>
      <c r="M1" s="141"/>
      <c r="N1" s="142"/>
      <c r="O1" s="140" t="s">
        <v>2</v>
      </c>
      <c r="P1" s="141"/>
      <c r="Q1" s="142"/>
      <c r="R1" s="140" t="s">
        <v>3</v>
      </c>
      <c r="S1" s="141"/>
      <c r="T1" s="142"/>
      <c r="U1" s="140" t="s">
        <v>4</v>
      </c>
      <c r="V1" s="141"/>
      <c r="W1" s="142"/>
      <c r="X1" s="140" t="s">
        <v>5</v>
      </c>
      <c r="Y1" s="141"/>
      <c r="Z1" s="142"/>
      <c r="AA1" s="140" t="s">
        <v>6</v>
      </c>
      <c r="AB1" s="141"/>
      <c r="AC1" s="142"/>
      <c r="AD1" s="140" t="s">
        <v>7</v>
      </c>
      <c r="AE1" s="141"/>
      <c r="AF1" s="142"/>
      <c r="AG1" s="140" t="s">
        <v>24</v>
      </c>
      <c r="AH1" s="141"/>
      <c r="AI1" s="142"/>
      <c r="AJ1" s="50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2"/>
    </row>
    <row r="2" spans="1:35" ht="27" customHeight="1">
      <c r="A2" s="1" t="s">
        <v>11</v>
      </c>
      <c r="B2" s="120" t="s">
        <v>42</v>
      </c>
      <c r="C2" s="143">
        <v>42699</v>
      </c>
      <c r="D2" s="144"/>
      <c r="E2" s="145"/>
      <c r="F2" s="143">
        <v>42729</v>
      </c>
      <c r="G2" s="144"/>
      <c r="H2" s="145"/>
      <c r="I2" s="143">
        <v>42760</v>
      </c>
      <c r="J2" s="144"/>
      <c r="K2" s="145"/>
      <c r="L2" s="143"/>
      <c r="M2" s="144"/>
      <c r="N2" s="145"/>
      <c r="O2" s="143"/>
      <c r="P2" s="144"/>
      <c r="Q2" s="145"/>
      <c r="R2" s="143"/>
      <c r="S2" s="144"/>
      <c r="T2" s="145"/>
      <c r="U2" s="143"/>
      <c r="V2" s="144"/>
      <c r="W2" s="145"/>
      <c r="X2" s="143"/>
      <c r="Y2" s="144"/>
      <c r="Z2" s="145"/>
      <c r="AA2" s="143"/>
      <c r="AB2" s="144"/>
      <c r="AC2" s="145"/>
      <c r="AD2" s="143"/>
      <c r="AE2" s="144"/>
      <c r="AF2" s="145"/>
      <c r="AG2" s="143"/>
      <c r="AH2" s="144"/>
      <c r="AI2" s="145"/>
    </row>
    <row r="3" spans="2:37" ht="31.5" customHeight="1" thickBot="1">
      <c r="B3" s="1" t="s">
        <v>98</v>
      </c>
      <c r="C3" s="12" t="s">
        <v>13</v>
      </c>
      <c r="D3" s="18" t="s">
        <v>14</v>
      </c>
      <c r="E3" s="12" t="s">
        <v>15</v>
      </c>
      <c r="F3" s="12" t="s">
        <v>13</v>
      </c>
      <c r="G3" s="18" t="s">
        <v>14</v>
      </c>
      <c r="H3" s="12" t="s">
        <v>15</v>
      </c>
      <c r="I3" s="12" t="s">
        <v>13</v>
      </c>
      <c r="J3" s="18" t="s">
        <v>14</v>
      </c>
      <c r="K3" s="12" t="s">
        <v>15</v>
      </c>
      <c r="L3" s="12" t="s">
        <v>13</v>
      </c>
      <c r="M3" s="18" t="s">
        <v>14</v>
      </c>
      <c r="N3" s="12" t="s">
        <v>15</v>
      </c>
      <c r="O3" s="12" t="s">
        <v>13</v>
      </c>
      <c r="P3" s="18" t="s">
        <v>14</v>
      </c>
      <c r="Q3" s="12" t="s">
        <v>15</v>
      </c>
      <c r="R3" s="12" t="s">
        <v>13</v>
      </c>
      <c r="S3" s="18" t="s">
        <v>14</v>
      </c>
      <c r="T3" s="12" t="s">
        <v>15</v>
      </c>
      <c r="U3" s="12" t="s">
        <v>13</v>
      </c>
      <c r="V3" s="18" t="s">
        <v>14</v>
      </c>
      <c r="W3" s="12" t="s">
        <v>15</v>
      </c>
      <c r="X3" s="12" t="s">
        <v>13</v>
      </c>
      <c r="Y3" s="18" t="s">
        <v>14</v>
      </c>
      <c r="Z3" s="12" t="s">
        <v>15</v>
      </c>
      <c r="AA3" s="12" t="s">
        <v>13</v>
      </c>
      <c r="AB3" s="18" t="s">
        <v>14</v>
      </c>
      <c r="AC3" s="12" t="s">
        <v>15</v>
      </c>
      <c r="AD3" s="12" t="s">
        <v>13</v>
      </c>
      <c r="AE3" s="18" t="s">
        <v>14</v>
      </c>
      <c r="AF3" s="12" t="s">
        <v>15</v>
      </c>
      <c r="AG3" s="12" t="s">
        <v>13</v>
      </c>
      <c r="AH3" s="18" t="s">
        <v>14</v>
      </c>
      <c r="AI3" s="41" t="s">
        <v>15</v>
      </c>
      <c r="AK3" s="9" t="s">
        <v>99</v>
      </c>
    </row>
    <row r="4" spans="1:91" s="22" customFormat="1" ht="39.75" customHeight="1" thickTop="1">
      <c r="A4" s="19"/>
      <c r="B4" s="121" t="s">
        <v>100</v>
      </c>
      <c r="C4" s="20">
        <v>4020</v>
      </c>
      <c r="D4" s="21">
        <v>4196</v>
      </c>
      <c r="E4" s="20">
        <f aca="true" t="shared" si="0" ref="E4:E14">D4-C4</f>
        <v>176</v>
      </c>
      <c r="F4" s="20" t="str">
        <f aca="true" t="shared" si="1" ref="F4:F14">REPT(D4,1)</f>
        <v>4196</v>
      </c>
      <c r="G4" s="21">
        <v>4363</v>
      </c>
      <c r="H4" s="20">
        <f aca="true" t="shared" si="2" ref="H4:H14">G4-F4</f>
        <v>167</v>
      </c>
      <c r="I4" s="20" t="str">
        <f aca="true" t="shared" si="3" ref="I4:I14">REPT(G4,1)</f>
        <v>4363</v>
      </c>
      <c r="J4" s="21">
        <v>4547</v>
      </c>
      <c r="K4" s="20">
        <f aca="true" t="shared" si="4" ref="K4:K14">J4-I4</f>
        <v>184</v>
      </c>
      <c r="L4" s="20" t="str">
        <f aca="true" t="shared" si="5" ref="L4:L14">REPT(J4,1)</f>
        <v>4547</v>
      </c>
      <c r="M4" s="21">
        <v>4706</v>
      </c>
      <c r="N4" s="20">
        <f aca="true" t="shared" si="6" ref="N4:N14">M4-L4</f>
        <v>159</v>
      </c>
      <c r="O4" s="20" t="str">
        <f aca="true" t="shared" si="7" ref="O4:O14">REPT(M4,1)</f>
        <v>4706</v>
      </c>
      <c r="P4" s="21">
        <v>4869</v>
      </c>
      <c r="Q4" s="20">
        <f aca="true" t="shared" si="8" ref="Q4:Q14">P4-O4</f>
        <v>163</v>
      </c>
      <c r="R4" s="20" t="str">
        <f aca="true" t="shared" si="9" ref="R4:R14">REPT(P4,1)</f>
        <v>4869</v>
      </c>
      <c r="S4" s="21"/>
      <c r="T4" s="20">
        <f aca="true" t="shared" si="10" ref="T4:T11">S4-R4</f>
        <v>-4869</v>
      </c>
      <c r="U4" s="20">
        <f aca="true" t="shared" si="11" ref="U4:U14">REPT(S4,1)</f>
      </c>
      <c r="V4" s="21"/>
      <c r="W4" s="20" t="e">
        <f aca="true" t="shared" si="12" ref="W4:W11">V4-U4</f>
        <v>#VALUE!</v>
      </c>
      <c r="X4" s="20">
        <f aca="true" t="shared" si="13" ref="X4:X14">REPT(V4,1)</f>
      </c>
      <c r="Y4" s="21"/>
      <c r="Z4" s="20" t="e">
        <f aca="true" t="shared" si="14" ref="Z4:Z11">Y4-X4</f>
        <v>#VALUE!</v>
      </c>
      <c r="AA4" s="20">
        <f aca="true" t="shared" si="15" ref="AA4:AA14">REPT(Y4,1)</f>
      </c>
      <c r="AB4" s="21"/>
      <c r="AC4" s="20" t="e">
        <f aca="true" t="shared" si="16" ref="AC4:AC14">AB4-AA4</f>
        <v>#VALUE!</v>
      </c>
      <c r="AD4" s="20">
        <f>REPT(AB4,1)</f>
      </c>
      <c r="AE4" s="21"/>
      <c r="AF4" s="20" t="e">
        <f>AE4-AD4</f>
        <v>#VALUE!</v>
      </c>
      <c r="AG4" s="20">
        <f>REPT(AE4,1)</f>
      </c>
      <c r="AH4" s="21"/>
      <c r="AI4" s="42" t="e">
        <f>AH4-AG4</f>
        <v>#VALUE!</v>
      </c>
      <c r="AJ4" s="122"/>
      <c r="AK4" s="172">
        <f>((E4+H4)*3)+((E5+H5)*1.73)</f>
        <v>1207.19</v>
      </c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123"/>
    </row>
    <row r="5" spans="1:91" s="7" customFormat="1" ht="32.25" customHeight="1">
      <c r="A5" s="6"/>
      <c r="B5" s="5" t="s">
        <v>101</v>
      </c>
      <c r="C5" s="11">
        <v>1546</v>
      </c>
      <c r="D5" s="15">
        <v>1599</v>
      </c>
      <c r="E5" s="124">
        <f t="shared" si="0"/>
        <v>53</v>
      </c>
      <c r="F5" s="13" t="str">
        <f t="shared" si="1"/>
        <v>1599</v>
      </c>
      <c r="G5" s="17">
        <v>1649</v>
      </c>
      <c r="H5" s="13">
        <f t="shared" si="2"/>
        <v>50</v>
      </c>
      <c r="I5" s="13" t="str">
        <f t="shared" si="3"/>
        <v>1649</v>
      </c>
      <c r="J5" s="17">
        <v>1706</v>
      </c>
      <c r="K5" s="13">
        <f t="shared" si="4"/>
        <v>57</v>
      </c>
      <c r="L5" s="13" t="str">
        <f t="shared" si="5"/>
        <v>1706</v>
      </c>
      <c r="M5" s="17">
        <v>1750</v>
      </c>
      <c r="N5" s="13">
        <f t="shared" si="6"/>
        <v>44</v>
      </c>
      <c r="O5" s="13" t="str">
        <f t="shared" si="7"/>
        <v>1750</v>
      </c>
      <c r="P5" s="17">
        <v>1802</v>
      </c>
      <c r="Q5" s="13">
        <f t="shared" si="8"/>
        <v>52</v>
      </c>
      <c r="R5" s="13" t="str">
        <f t="shared" si="9"/>
        <v>1802</v>
      </c>
      <c r="S5" s="14"/>
      <c r="T5" s="13">
        <f t="shared" si="10"/>
        <v>-1802</v>
      </c>
      <c r="U5" s="13">
        <f t="shared" si="11"/>
      </c>
      <c r="V5" s="14"/>
      <c r="W5" s="13" t="e">
        <f t="shared" si="12"/>
        <v>#VALUE!</v>
      </c>
      <c r="X5" s="13">
        <f t="shared" si="13"/>
      </c>
      <c r="Y5" s="14"/>
      <c r="Z5" s="13" t="e">
        <f t="shared" si="14"/>
        <v>#VALUE!</v>
      </c>
      <c r="AA5" s="13">
        <f t="shared" si="15"/>
      </c>
      <c r="AB5" s="14"/>
      <c r="AC5" s="13" t="e">
        <f t="shared" si="16"/>
        <v>#VALUE!</v>
      </c>
      <c r="AD5" s="13">
        <f>REPT(AB5,1)</f>
      </c>
      <c r="AE5" s="14"/>
      <c r="AF5" s="13" t="e">
        <f>AE5-AD5</f>
        <v>#VALUE!</v>
      </c>
      <c r="AG5" s="13">
        <f>REPT(AE5,1)</f>
      </c>
      <c r="AH5" s="14"/>
      <c r="AI5" s="27" t="e">
        <f>AH5-AG5</f>
        <v>#VALUE!</v>
      </c>
      <c r="AJ5" s="122"/>
      <c r="AK5" s="173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123"/>
    </row>
    <row r="6" spans="1:91" s="7" customFormat="1" ht="32.25" customHeight="1">
      <c r="A6" s="6"/>
      <c r="B6" s="5" t="s">
        <v>102</v>
      </c>
      <c r="C6" s="11">
        <v>2039</v>
      </c>
      <c r="D6" s="15">
        <v>2149</v>
      </c>
      <c r="E6" s="124">
        <f t="shared" si="0"/>
        <v>110</v>
      </c>
      <c r="F6" s="13" t="str">
        <f t="shared" si="1"/>
        <v>2149</v>
      </c>
      <c r="G6" s="17">
        <v>2256</v>
      </c>
      <c r="H6" s="13">
        <f t="shared" si="2"/>
        <v>107</v>
      </c>
      <c r="I6" s="13" t="str">
        <f t="shared" si="3"/>
        <v>2256</v>
      </c>
      <c r="J6" s="17">
        <v>2383</v>
      </c>
      <c r="K6" s="13">
        <f t="shared" si="4"/>
        <v>127</v>
      </c>
      <c r="L6" s="13" t="str">
        <f t="shared" si="5"/>
        <v>2383</v>
      </c>
      <c r="M6" s="17">
        <v>2487</v>
      </c>
      <c r="N6" s="13">
        <f t="shared" si="6"/>
        <v>104</v>
      </c>
      <c r="O6" s="13" t="str">
        <f t="shared" si="7"/>
        <v>2487</v>
      </c>
      <c r="P6" s="17">
        <v>2607</v>
      </c>
      <c r="Q6" s="13">
        <f t="shared" si="8"/>
        <v>120</v>
      </c>
      <c r="R6" s="13" t="str">
        <f t="shared" si="9"/>
        <v>2607</v>
      </c>
      <c r="S6" s="14"/>
      <c r="T6" s="13">
        <f t="shared" si="10"/>
        <v>-2607</v>
      </c>
      <c r="U6" s="13">
        <f t="shared" si="11"/>
      </c>
      <c r="V6" s="14"/>
      <c r="W6" s="13" t="e">
        <f t="shared" si="12"/>
        <v>#VALUE!</v>
      </c>
      <c r="X6" s="13">
        <f t="shared" si="13"/>
      </c>
      <c r="Y6" s="14"/>
      <c r="Z6" s="13" t="e">
        <f t="shared" si="14"/>
        <v>#VALUE!</v>
      </c>
      <c r="AA6" s="13">
        <f t="shared" si="15"/>
      </c>
      <c r="AB6" s="14"/>
      <c r="AC6" s="13" t="e">
        <f t="shared" si="16"/>
        <v>#VALUE!</v>
      </c>
      <c r="AD6" s="13"/>
      <c r="AE6" s="14"/>
      <c r="AF6" s="13"/>
      <c r="AG6" s="13"/>
      <c r="AH6" s="14"/>
      <c r="AI6" s="27"/>
      <c r="AJ6" s="122"/>
      <c r="AK6" s="172">
        <f>((E6+H6)*3)+((E7+H7)*1.73)</f>
        <v>785.94</v>
      </c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123"/>
    </row>
    <row r="7" spans="1:91" s="7" customFormat="1" ht="32.25" customHeight="1">
      <c r="A7" s="6"/>
      <c r="B7" s="5" t="s">
        <v>103</v>
      </c>
      <c r="C7" s="11">
        <v>785</v>
      </c>
      <c r="D7" s="15">
        <v>824</v>
      </c>
      <c r="E7" s="124">
        <f t="shared" si="0"/>
        <v>39</v>
      </c>
      <c r="F7" s="13" t="str">
        <f t="shared" si="1"/>
        <v>824</v>
      </c>
      <c r="G7" s="17">
        <v>863</v>
      </c>
      <c r="H7" s="13">
        <f t="shared" si="2"/>
        <v>39</v>
      </c>
      <c r="I7" s="13" t="str">
        <f t="shared" si="3"/>
        <v>863</v>
      </c>
      <c r="J7" s="17">
        <v>912</v>
      </c>
      <c r="K7" s="13">
        <f t="shared" si="4"/>
        <v>49</v>
      </c>
      <c r="L7" s="13" t="str">
        <f t="shared" si="5"/>
        <v>912</v>
      </c>
      <c r="M7" s="17">
        <v>950</v>
      </c>
      <c r="N7" s="13">
        <f t="shared" si="6"/>
        <v>38</v>
      </c>
      <c r="O7" s="13" t="str">
        <f t="shared" si="7"/>
        <v>950</v>
      </c>
      <c r="P7" s="17">
        <v>995</v>
      </c>
      <c r="Q7" s="13">
        <f t="shared" si="8"/>
        <v>45</v>
      </c>
      <c r="R7" s="13" t="str">
        <f t="shared" si="9"/>
        <v>995</v>
      </c>
      <c r="S7" s="14"/>
      <c r="T7" s="13">
        <f t="shared" si="10"/>
        <v>-995</v>
      </c>
      <c r="U7" s="13">
        <f t="shared" si="11"/>
      </c>
      <c r="V7" s="14"/>
      <c r="W7" s="13" t="e">
        <f t="shared" si="12"/>
        <v>#VALUE!</v>
      </c>
      <c r="X7" s="13">
        <f t="shared" si="13"/>
      </c>
      <c r="Y7" s="14"/>
      <c r="Z7" s="13" t="e">
        <f t="shared" si="14"/>
        <v>#VALUE!</v>
      </c>
      <c r="AA7" s="13">
        <f t="shared" si="15"/>
      </c>
      <c r="AB7" s="14"/>
      <c r="AC7" s="13" t="e">
        <f t="shared" si="16"/>
        <v>#VALUE!</v>
      </c>
      <c r="AD7" s="13"/>
      <c r="AE7" s="14"/>
      <c r="AF7" s="13"/>
      <c r="AG7" s="13"/>
      <c r="AH7" s="14"/>
      <c r="AI7" s="27"/>
      <c r="AJ7" s="122"/>
      <c r="AK7" s="173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123"/>
    </row>
    <row r="8" spans="1:91" s="7" customFormat="1" ht="32.25" customHeight="1">
      <c r="A8" s="6"/>
      <c r="B8" s="5" t="s">
        <v>104</v>
      </c>
      <c r="C8" s="11">
        <v>15945</v>
      </c>
      <c r="D8" s="15">
        <v>16539</v>
      </c>
      <c r="E8" s="124">
        <f t="shared" si="0"/>
        <v>594</v>
      </c>
      <c r="F8" s="13" t="str">
        <f t="shared" si="1"/>
        <v>16539</v>
      </c>
      <c r="G8" s="17">
        <v>17195</v>
      </c>
      <c r="H8" s="13">
        <f t="shared" si="2"/>
        <v>656</v>
      </c>
      <c r="I8" s="13" t="str">
        <f t="shared" si="3"/>
        <v>17195</v>
      </c>
      <c r="J8" s="17">
        <v>17943</v>
      </c>
      <c r="K8" s="13">
        <f t="shared" si="4"/>
        <v>748</v>
      </c>
      <c r="L8" s="13" t="str">
        <f t="shared" si="5"/>
        <v>17943</v>
      </c>
      <c r="M8" s="17">
        <v>18447</v>
      </c>
      <c r="N8" s="13">
        <f t="shared" si="6"/>
        <v>504</v>
      </c>
      <c r="O8" s="13" t="str">
        <f t="shared" si="7"/>
        <v>18447</v>
      </c>
      <c r="P8" s="17">
        <v>18836</v>
      </c>
      <c r="Q8" s="13">
        <f t="shared" si="8"/>
        <v>389</v>
      </c>
      <c r="R8" s="13" t="str">
        <f t="shared" si="9"/>
        <v>18836</v>
      </c>
      <c r="S8" s="14"/>
      <c r="T8" s="13">
        <f t="shared" si="10"/>
        <v>-18836</v>
      </c>
      <c r="U8" s="13">
        <f t="shared" si="11"/>
      </c>
      <c r="V8" s="14"/>
      <c r="W8" s="13" t="e">
        <f t="shared" si="12"/>
        <v>#VALUE!</v>
      </c>
      <c r="X8" s="13">
        <f t="shared" si="13"/>
      </c>
      <c r="Y8" s="14"/>
      <c r="Z8" s="13" t="e">
        <f t="shared" si="14"/>
        <v>#VALUE!</v>
      </c>
      <c r="AA8" s="13">
        <f t="shared" si="15"/>
      </c>
      <c r="AB8" s="14"/>
      <c r="AC8" s="13" t="e">
        <f t="shared" si="16"/>
        <v>#VALUE!</v>
      </c>
      <c r="AD8" s="13"/>
      <c r="AE8" s="14"/>
      <c r="AF8" s="13"/>
      <c r="AG8" s="13"/>
      <c r="AH8" s="14"/>
      <c r="AI8" s="27"/>
      <c r="AJ8" s="122"/>
      <c r="AK8" s="172">
        <f>((E8+H8)*3)+((E9+H9)*1.73)</f>
        <v>5727.389999999999</v>
      </c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123"/>
    </row>
    <row r="9" spans="1:91" s="7" customFormat="1" ht="32.25" customHeight="1">
      <c r="A9" s="6"/>
      <c r="B9" s="5" t="s">
        <v>105</v>
      </c>
      <c r="C9" s="11">
        <v>20659</v>
      </c>
      <c r="D9" s="15">
        <v>21252</v>
      </c>
      <c r="E9" s="124">
        <f t="shared" si="0"/>
        <v>593</v>
      </c>
      <c r="F9" s="13" t="str">
        <f t="shared" si="1"/>
        <v>21252</v>
      </c>
      <c r="G9" s="17">
        <v>21802</v>
      </c>
      <c r="H9" s="13">
        <f t="shared" si="2"/>
        <v>550</v>
      </c>
      <c r="I9" s="13" t="str">
        <f t="shared" si="3"/>
        <v>21802</v>
      </c>
      <c r="J9" s="17">
        <v>22434</v>
      </c>
      <c r="K9" s="13">
        <f t="shared" si="4"/>
        <v>632</v>
      </c>
      <c r="L9" s="13" t="str">
        <f t="shared" si="5"/>
        <v>22434</v>
      </c>
      <c r="M9" s="17">
        <v>22953</v>
      </c>
      <c r="N9" s="13">
        <f t="shared" si="6"/>
        <v>519</v>
      </c>
      <c r="O9" s="13" t="str">
        <f t="shared" si="7"/>
        <v>22953</v>
      </c>
      <c r="P9" s="17">
        <v>23543</v>
      </c>
      <c r="Q9" s="13">
        <f t="shared" si="8"/>
        <v>590</v>
      </c>
      <c r="R9" s="13" t="str">
        <f t="shared" si="9"/>
        <v>23543</v>
      </c>
      <c r="S9" s="14"/>
      <c r="T9" s="13">
        <f t="shared" si="10"/>
        <v>-23543</v>
      </c>
      <c r="U9" s="13">
        <f t="shared" si="11"/>
      </c>
      <c r="V9" s="14"/>
      <c r="W9" s="13" t="e">
        <f t="shared" si="12"/>
        <v>#VALUE!</v>
      </c>
      <c r="X9" s="13">
        <f t="shared" si="13"/>
      </c>
      <c r="Y9" s="14"/>
      <c r="Z9" s="13" t="e">
        <f t="shared" si="14"/>
        <v>#VALUE!</v>
      </c>
      <c r="AA9" s="13">
        <f t="shared" si="15"/>
      </c>
      <c r="AB9" s="14"/>
      <c r="AC9" s="13" t="e">
        <f t="shared" si="16"/>
        <v>#VALUE!</v>
      </c>
      <c r="AD9" s="13"/>
      <c r="AE9" s="14"/>
      <c r="AF9" s="13"/>
      <c r="AG9" s="13"/>
      <c r="AH9" s="14"/>
      <c r="AI9" s="27"/>
      <c r="AJ9" s="122"/>
      <c r="AK9" s="173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123"/>
    </row>
    <row r="10" spans="1:91" s="7" customFormat="1" ht="26.25" customHeight="1">
      <c r="A10" s="6"/>
      <c r="B10" s="5" t="s">
        <v>106</v>
      </c>
      <c r="C10" s="10">
        <v>10223</v>
      </c>
      <c r="D10" s="16">
        <v>10511</v>
      </c>
      <c r="E10" s="124">
        <f t="shared" si="0"/>
        <v>288</v>
      </c>
      <c r="F10" s="13" t="str">
        <f t="shared" si="1"/>
        <v>10511</v>
      </c>
      <c r="G10" s="14">
        <v>10761</v>
      </c>
      <c r="H10" s="13">
        <f t="shared" si="2"/>
        <v>250</v>
      </c>
      <c r="I10" s="13" t="str">
        <f t="shared" si="3"/>
        <v>10761</v>
      </c>
      <c r="J10" s="14">
        <v>11040</v>
      </c>
      <c r="K10" s="13">
        <f t="shared" si="4"/>
        <v>279</v>
      </c>
      <c r="L10" s="13" t="str">
        <f t="shared" si="5"/>
        <v>11040</v>
      </c>
      <c r="M10" s="14">
        <v>11268</v>
      </c>
      <c r="N10" s="13">
        <f t="shared" si="6"/>
        <v>228</v>
      </c>
      <c r="O10" s="13" t="str">
        <f t="shared" si="7"/>
        <v>11268</v>
      </c>
      <c r="P10" s="14">
        <v>11542</v>
      </c>
      <c r="Q10" s="13">
        <f t="shared" si="8"/>
        <v>274</v>
      </c>
      <c r="R10" s="13" t="str">
        <f t="shared" si="9"/>
        <v>11542</v>
      </c>
      <c r="S10" s="14"/>
      <c r="T10" s="13">
        <f t="shared" si="10"/>
        <v>-11542</v>
      </c>
      <c r="U10" s="13">
        <f t="shared" si="11"/>
      </c>
      <c r="V10" s="14"/>
      <c r="W10" s="13" t="e">
        <f t="shared" si="12"/>
        <v>#VALUE!</v>
      </c>
      <c r="X10" s="13">
        <f t="shared" si="13"/>
      </c>
      <c r="Y10" s="14"/>
      <c r="Z10" s="13" t="e">
        <f t="shared" si="14"/>
        <v>#VALUE!</v>
      </c>
      <c r="AA10" s="13">
        <f t="shared" si="15"/>
      </c>
      <c r="AB10" s="14"/>
      <c r="AC10" s="13" t="e">
        <f t="shared" si="16"/>
        <v>#VALUE!</v>
      </c>
      <c r="AD10" s="13">
        <f>REPT(AB10,1)</f>
      </c>
      <c r="AE10" s="14"/>
      <c r="AF10" s="13" t="e">
        <f>AE10-AD10</f>
        <v>#VALUE!</v>
      </c>
      <c r="AG10" s="13">
        <f>REPT(AE10,1)</f>
      </c>
      <c r="AH10" s="14"/>
      <c r="AI10" s="27" t="e">
        <f>AH10-AG10</f>
        <v>#VALUE!</v>
      </c>
      <c r="AJ10" s="122"/>
      <c r="AK10" s="172">
        <f>((E10+H10)*3)+((E11+H11)*1.73)</f>
        <v>2018.82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123"/>
    </row>
    <row r="11" spans="1:91" s="7" customFormat="1" ht="26.25" customHeight="1">
      <c r="A11" s="6"/>
      <c r="B11" s="5" t="s">
        <v>107</v>
      </c>
      <c r="C11" s="10">
        <v>4669</v>
      </c>
      <c r="D11" s="16">
        <v>4794</v>
      </c>
      <c r="E11" s="124">
        <f t="shared" si="0"/>
        <v>125</v>
      </c>
      <c r="F11" s="13" t="str">
        <f t="shared" si="1"/>
        <v>4794</v>
      </c>
      <c r="G11" s="14">
        <v>4903</v>
      </c>
      <c r="H11" s="13">
        <f t="shared" si="2"/>
        <v>109</v>
      </c>
      <c r="I11" s="13" t="str">
        <f t="shared" si="3"/>
        <v>4903</v>
      </c>
      <c r="J11" s="14">
        <v>5027</v>
      </c>
      <c r="K11" s="13">
        <f t="shared" si="4"/>
        <v>124</v>
      </c>
      <c r="L11" s="13" t="str">
        <f t="shared" si="5"/>
        <v>5027</v>
      </c>
      <c r="M11" s="14">
        <v>5226</v>
      </c>
      <c r="N11" s="13">
        <f t="shared" si="6"/>
        <v>199</v>
      </c>
      <c r="O11" s="13" t="str">
        <f t="shared" si="7"/>
        <v>5226</v>
      </c>
      <c r="P11" s="14">
        <v>5246</v>
      </c>
      <c r="Q11" s="13">
        <f t="shared" si="8"/>
        <v>20</v>
      </c>
      <c r="R11" s="13" t="str">
        <f t="shared" si="9"/>
        <v>5246</v>
      </c>
      <c r="S11" s="14"/>
      <c r="T11" s="13">
        <f t="shared" si="10"/>
        <v>-5246</v>
      </c>
      <c r="U11" s="13">
        <f t="shared" si="11"/>
      </c>
      <c r="V11" s="14"/>
      <c r="W11" s="13" t="e">
        <f t="shared" si="12"/>
        <v>#VALUE!</v>
      </c>
      <c r="X11" s="13">
        <f t="shared" si="13"/>
      </c>
      <c r="Y11" s="14"/>
      <c r="Z11" s="13" t="e">
        <f t="shared" si="14"/>
        <v>#VALUE!</v>
      </c>
      <c r="AA11" s="13">
        <f t="shared" si="15"/>
      </c>
      <c r="AB11" s="14"/>
      <c r="AC11" s="13" t="e">
        <f t="shared" si="16"/>
        <v>#VALUE!</v>
      </c>
      <c r="AD11" s="13"/>
      <c r="AE11" s="14"/>
      <c r="AF11" s="13"/>
      <c r="AG11" s="13"/>
      <c r="AH11" s="14"/>
      <c r="AI11" s="27"/>
      <c r="AJ11" s="122"/>
      <c r="AK11" s="173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123"/>
    </row>
    <row r="12" spans="1:91" s="7" customFormat="1" ht="26.25" customHeight="1">
      <c r="A12" s="6"/>
      <c r="B12" s="5" t="s">
        <v>108</v>
      </c>
      <c r="C12" s="10">
        <v>49854</v>
      </c>
      <c r="D12" s="16">
        <v>49863</v>
      </c>
      <c r="E12" s="124">
        <f t="shared" si="0"/>
        <v>9</v>
      </c>
      <c r="F12" s="13" t="str">
        <f t="shared" si="1"/>
        <v>49863</v>
      </c>
      <c r="G12" s="14">
        <v>49874</v>
      </c>
      <c r="H12" s="13">
        <f t="shared" si="2"/>
        <v>11</v>
      </c>
      <c r="I12" s="13" t="str">
        <f t="shared" si="3"/>
        <v>49874</v>
      </c>
      <c r="J12" s="14">
        <v>49967</v>
      </c>
      <c r="K12" s="13">
        <f t="shared" si="4"/>
        <v>93</v>
      </c>
      <c r="L12" s="13" t="str">
        <f t="shared" si="5"/>
        <v>49967</v>
      </c>
      <c r="M12" s="14">
        <v>50000</v>
      </c>
      <c r="N12" s="13">
        <f t="shared" si="6"/>
        <v>33</v>
      </c>
      <c r="O12" s="13" t="str">
        <f t="shared" si="7"/>
        <v>50000</v>
      </c>
      <c r="P12" s="14">
        <v>50283</v>
      </c>
      <c r="Q12" s="13">
        <f t="shared" si="8"/>
        <v>283</v>
      </c>
      <c r="R12" s="13" t="str">
        <f t="shared" si="9"/>
        <v>50283</v>
      </c>
      <c r="S12" s="14"/>
      <c r="T12" s="13"/>
      <c r="U12" s="13">
        <f t="shared" si="11"/>
      </c>
      <c r="V12" s="14"/>
      <c r="W12" s="13"/>
      <c r="X12" s="13">
        <f t="shared" si="13"/>
      </c>
      <c r="Y12" s="14"/>
      <c r="Z12" s="13"/>
      <c r="AA12" s="13">
        <f t="shared" si="15"/>
      </c>
      <c r="AB12" s="14"/>
      <c r="AC12" s="13" t="e">
        <f t="shared" si="16"/>
        <v>#VALUE!</v>
      </c>
      <c r="AD12" s="13"/>
      <c r="AE12" s="14"/>
      <c r="AF12" s="13"/>
      <c r="AG12" s="13"/>
      <c r="AH12" s="14"/>
      <c r="AI12" s="27"/>
      <c r="AJ12" s="122"/>
      <c r="AK12" s="125">
        <f>(E12+H12)*2.88</f>
        <v>57.599999999999994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123"/>
    </row>
    <row r="13" spans="1:91" s="7" customFormat="1" ht="30" customHeight="1">
      <c r="A13" s="6"/>
      <c r="B13" s="5" t="s">
        <v>109</v>
      </c>
      <c r="C13" s="10">
        <v>733</v>
      </c>
      <c r="D13" s="16">
        <v>733</v>
      </c>
      <c r="E13" s="124">
        <f t="shared" si="0"/>
        <v>0</v>
      </c>
      <c r="F13" s="13" t="str">
        <f t="shared" si="1"/>
        <v>733</v>
      </c>
      <c r="G13" s="14">
        <v>733</v>
      </c>
      <c r="H13" s="13">
        <f t="shared" si="2"/>
        <v>0</v>
      </c>
      <c r="I13" s="13" t="str">
        <f t="shared" si="3"/>
        <v>733</v>
      </c>
      <c r="J13" s="14">
        <v>741</v>
      </c>
      <c r="K13" s="13">
        <f t="shared" si="4"/>
        <v>8</v>
      </c>
      <c r="L13" s="13" t="str">
        <f t="shared" si="5"/>
        <v>741</v>
      </c>
      <c r="M13" s="14">
        <v>747</v>
      </c>
      <c r="N13" s="13">
        <f t="shared" si="6"/>
        <v>6</v>
      </c>
      <c r="O13" s="13" t="str">
        <f t="shared" si="7"/>
        <v>747</v>
      </c>
      <c r="P13" s="14">
        <v>761</v>
      </c>
      <c r="Q13" s="13">
        <f t="shared" si="8"/>
        <v>14</v>
      </c>
      <c r="R13" s="13" t="str">
        <f t="shared" si="9"/>
        <v>761</v>
      </c>
      <c r="S13" s="14"/>
      <c r="T13" s="13"/>
      <c r="U13" s="13">
        <f t="shared" si="11"/>
      </c>
      <c r="V13" s="14"/>
      <c r="W13" s="13"/>
      <c r="X13" s="13">
        <f t="shared" si="13"/>
      </c>
      <c r="Y13" s="14"/>
      <c r="Z13" s="13"/>
      <c r="AA13" s="13">
        <f t="shared" si="15"/>
      </c>
      <c r="AB13" s="14"/>
      <c r="AC13" s="13" t="e">
        <f t="shared" si="16"/>
        <v>#VALUE!</v>
      </c>
      <c r="AD13" s="13">
        <f>REPT(AB13,1)</f>
      </c>
      <c r="AE13" s="14"/>
      <c r="AF13" s="13" t="e">
        <f>AE13-AD13</f>
        <v>#VALUE!</v>
      </c>
      <c r="AG13" s="13">
        <f>REPT(AE13,1)</f>
      </c>
      <c r="AH13" s="14"/>
      <c r="AI13" s="27" t="e">
        <f>AH13-AG13</f>
        <v>#VALUE!</v>
      </c>
      <c r="AJ13" s="122"/>
      <c r="AK13" s="125">
        <f>(E13+H13)*2.88</f>
        <v>0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123"/>
    </row>
    <row r="14" spans="1:91" s="7" customFormat="1" ht="29.25" customHeight="1">
      <c r="A14" s="6"/>
      <c r="B14" s="5" t="s">
        <v>110</v>
      </c>
      <c r="C14" s="10">
        <v>7911</v>
      </c>
      <c r="D14" s="16">
        <v>7924</v>
      </c>
      <c r="E14" s="124">
        <f t="shared" si="0"/>
        <v>13</v>
      </c>
      <c r="F14" s="13" t="str">
        <f t="shared" si="1"/>
        <v>7924</v>
      </c>
      <c r="G14" s="14">
        <v>7939</v>
      </c>
      <c r="H14" s="13">
        <f t="shared" si="2"/>
        <v>15</v>
      </c>
      <c r="I14" s="13" t="str">
        <f t="shared" si="3"/>
        <v>7939</v>
      </c>
      <c r="J14" s="14">
        <v>7980</v>
      </c>
      <c r="K14" s="13">
        <f t="shared" si="4"/>
        <v>41</v>
      </c>
      <c r="L14" s="13" t="str">
        <f t="shared" si="5"/>
        <v>7980</v>
      </c>
      <c r="M14" s="14">
        <v>8005</v>
      </c>
      <c r="N14" s="13">
        <f t="shared" si="6"/>
        <v>25</v>
      </c>
      <c r="O14" s="13" t="str">
        <f t="shared" si="7"/>
        <v>8005</v>
      </c>
      <c r="P14" s="14">
        <v>8105</v>
      </c>
      <c r="Q14" s="13">
        <f t="shared" si="8"/>
        <v>100</v>
      </c>
      <c r="R14" s="13" t="str">
        <f t="shared" si="9"/>
        <v>8105</v>
      </c>
      <c r="S14" s="14"/>
      <c r="T14" s="13"/>
      <c r="U14" s="13">
        <f t="shared" si="11"/>
      </c>
      <c r="V14" s="14"/>
      <c r="W14" s="13"/>
      <c r="X14" s="13">
        <f t="shared" si="13"/>
      </c>
      <c r="Y14" s="14"/>
      <c r="Z14" s="13"/>
      <c r="AA14" s="13">
        <f t="shared" si="15"/>
      </c>
      <c r="AB14" s="14"/>
      <c r="AC14" s="13" t="e">
        <f t="shared" si="16"/>
        <v>#VALUE!</v>
      </c>
      <c r="AD14" s="13">
        <f>REPT(AB14,1)</f>
      </c>
      <c r="AE14" s="14"/>
      <c r="AF14" s="13" t="e">
        <f>AE14-AD14</f>
        <v>#VALUE!</v>
      </c>
      <c r="AG14" s="13">
        <f>REPT(AE14,1)</f>
      </c>
      <c r="AH14" s="14"/>
      <c r="AI14" s="27" t="e">
        <f>AH14-AG14</f>
        <v>#VALUE!</v>
      </c>
      <c r="AJ14" s="122"/>
      <c r="AK14" s="125">
        <f>(E14+H14)*2.88</f>
        <v>80.64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123"/>
    </row>
    <row r="15" spans="1:91" s="7" customFormat="1" ht="36" customHeight="1">
      <c r="A15" s="8"/>
      <c r="B15" s="9"/>
      <c r="C15" s="146">
        <f>SUM(E4:E14)</f>
        <v>2000</v>
      </c>
      <c r="D15" s="147"/>
      <c r="E15" s="148"/>
      <c r="F15" s="146">
        <f>SUM(H4:H14)</f>
        <v>1954</v>
      </c>
      <c r="G15" s="147"/>
      <c r="H15" s="148"/>
      <c r="I15" s="169">
        <f>SUM(K4:K14)</f>
        <v>2342</v>
      </c>
      <c r="J15" s="170"/>
      <c r="K15" s="171"/>
      <c r="L15" s="169">
        <f>SUM(N4:N14)</f>
        <v>1859</v>
      </c>
      <c r="M15" s="170"/>
      <c r="N15" s="171"/>
      <c r="O15" s="169">
        <f>SUM(Q4:Q14)</f>
        <v>2050</v>
      </c>
      <c r="P15" s="170"/>
      <c r="Q15" s="171"/>
      <c r="R15" s="169">
        <f>SUM(T4:T14)</f>
        <v>-69440</v>
      </c>
      <c r="S15" s="170"/>
      <c r="T15" s="171"/>
      <c r="U15" s="169" t="e">
        <f>SUM(W4:W14)</f>
        <v>#VALUE!</v>
      </c>
      <c r="V15" s="170"/>
      <c r="W15" s="171"/>
      <c r="X15" s="169" t="e">
        <f>SUM(Z4:Z14)</f>
        <v>#VALUE!</v>
      </c>
      <c r="Y15" s="170"/>
      <c r="Z15" s="171"/>
      <c r="AA15" s="169" t="e">
        <f>SUM(AC4:AC14)</f>
        <v>#VALUE!</v>
      </c>
      <c r="AB15" s="170"/>
      <c r="AC15" s="171"/>
      <c r="AD15" s="169" t="e">
        <f>SUM(AF4:AF14)</f>
        <v>#VALUE!</v>
      </c>
      <c r="AE15" s="170"/>
      <c r="AF15" s="171"/>
      <c r="AG15" s="169" t="e">
        <f>SUM(AI4:AI14)</f>
        <v>#VALUE!</v>
      </c>
      <c r="AH15" s="170"/>
      <c r="AI15" s="171"/>
      <c r="AJ15" s="122"/>
      <c r="AK15" s="125">
        <f>SUM(AK4:AK14)</f>
        <v>9877.58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123"/>
    </row>
    <row r="16" spans="1:37" ht="26.25">
      <c r="A16" s="4"/>
      <c r="B16" s="4"/>
      <c r="Q16" s="2"/>
      <c r="V16" s="3"/>
      <c r="AK16" s="126"/>
    </row>
    <row r="18" spans="1:91" s="49" customFormat="1" ht="52.5" customHeight="1">
      <c r="A18" s="49" t="s">
        <v>10</v>
      </c>
      <c r="C18" s="151" t="s">
        <v>8</v>
      </c>
      <c r="D18" s="151"/>
      <c r="E18" s="151"/>
      <c r="F18" s="151" t="s">
        <v>9</v>
      </c>
      <c r="G18" s="151"/>
      <c r="H18" s="151"/>
      <c r="I18" s="151" t="s">
        <v>0</v>
      </c>
      <c r="J18" s="151"/>
      <c r="K18" s="151"/>
      <c r="L18" s="151" t="s">
        <v>1</v>
      </c>
      <c r="M18" s="151"/>
      <c r="N18" s="151"/>
      <c r="O18" s="151" t="s">
        <v>2</v>
      </c>
      <c r="P18" s="151"/>
      <c r="Q18" s="151"/>
      <c r="R18" s="151" t="s">
        <v>3</v>
      </c>
      <c r="S18" s="151"/>
      <c r="T18" s="151"/>
      <c r="U18" s="151" t="s">
        <v>4</v>
      </c>
      <c r="V18" s="151"/>
      <c r="W18" s="151"/>
      <c r="X18" s="151" t="s">
        <v>5</v>
      </c>
      <c r="Y18" s="151"/>
      <c r="Z18" s="151"/>
      <c r="AA18" s="151" t="s">
        <v>6</v>
      </c>
      <c r="AB18" s="151"/>
      <c r="AC18" s="151"/>
      <c r="AD18" s="151" t="s">
        <v>7</v>
      </c>
      <c r="AE18" s="151"/>
      <c r="AF18" s="151"/>
      <c r="AG18" s="151" t="s">
        <v>24</v>
      </c>
      <c r="AH18" s="151"/>
      <c r="AI18" s="151"/>
      <c r="AJ18" s="50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</row>
    <row r="19" spans="1:91" s="55" customFormat="1" ht="27" customHeight="1">
      <c r="A19" s="53" t="s">
        <v>11</v>
      </c>
      <c r="B19" s="54" t="s">
        <v>25</v>
      </c>
      <c r="C19" s="152">
        <v>42699</v>
      </c>
      <c r="D19" s="153"/>
      <c r="E19" s="153"/>
      <c r="F19" s="152">
        <v>42729</v>
      </c>
      <c r="G19" s="153"/>
      <c r="H19" s="153"/>
      <c r="I19" s="152">
        <v>42761</v>
      </c>
      <c r="J19" s="153"/>
      <c r="K19" s="153"/>
      <c r="L19" s="152"/>
      <c r="M19" s="153"/>
      <c r="N19" s="153"/>
      <c r="O19" s="152"/>
      <c r="P19" s="153"/>
      <c r="Q19" s="153"/>
      <c r="R19" s="152"/>
      <c r="S19" s="153"/>
      <c r="T19" s="153"/>
      <c r="U19" s="152"/>
      <c r="V19" s="153"/>
      <c r="W19" s="153"/>
      <c r="X19" s="152"/>
      <c r="Y19" s="153"/>
      <c r="Z19" s="153"/>
      <c r="AA19" s="152"/>
      <c r="AB19" s="153"/>
      <c r="AC19" s="153"/>
      <c r="AD19" s="152"/>
      <c r="AE19" s="153"/>
      <c r="AF19" s="153"/>
      <c r="AG19" s="152"/>
      <c r="AH19" s="153"/>
      <c r="AI19" s="153"/>
      <c r="AJ19" s="46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8"/>
    </row>
    <row r="20" spans="2:91" s="55" customFormat="1" ht="31.5" customHeight="1">
      <c r="B20" s="53"/>
      <c r="C20" s="9" t="s">
        <v>13</v>
      </c>
      <c r="D20" s="56" t="s">
        <v>14</v>
      </c>
      <c r="E20" s="9" t="s">
        <v>15</v>
      </c>
      <c r="F20" s="9" t="s">
        <v>13</v>
      </c>
      <c r="G20" s="56" t="s">
        <v>14</v>
      </c>
      <c r="H20" s="9" t="s">
        <v>15</v>
      </c>
      <c r="I20" s="9" t="s">
        <v>13</v>
      </c>
      <c r="J20" s="56" t="s">
        <v>14</v>
      </c>
      <c r="K20" s="9" t="s">
        <v>15</v>
      </c>
      <c r="L20" s="9" t="s">
        <v>13</v>
      </c>
      <c r="M20" s="56" t="s">
        <v>14</v>
      </c>
      <c r="N20" s="9" t="s">
        <v>15</v>
      </c>
      <c r="O20" s="9" t="s">
        <v>13</v>
      </c>
      <c r="P20" s="56" t="s">
        <v>14</v>
      </c>
      <c r="Q20" s="9" t="s">
        <v>15</v>
      </c>
      <c r="R20" s="9" t="s">
        <v>13</v>
      </c>
      <c r="S20" s="56" t="s">
        <v>14</v>
      </c>
      <c r="T20" s="9" t="s">
        <v>15</v>
      </c>
      <c r="U20" s="9" t="s">
        <v>13</v>
      </c>
      <c r="V20" s="56" t="s">
        <v>14</v>
      </c>
      <c r="W20" s="9" t="s">
        <v>15</v>
      </c>
      <c r="X20" s="9" t="s">
        <v>13</v>
      </c>
      <c r="Y20" s="56" t="s">
        <v>14</v>
      </c>
      <c r="Z20" s="9" t="s">
        <v>15</v>
      </c>
      <c r="AA20" s="9" t="s">
        <v>13</v>
      </c>
      <c r="AB20" s="56" t="s">
        <v>14</v>
      </c>
      <c r="AC20" s="9" t="s">
        <v>15</v>
      </c>
      <c r="AD20" s="9" t="s">
        <v>13</v>
      </c>
      <c r="AE20" s="56" t="s">
        <v>14</v>
      </c>
      <c r="AF20" s="9" t="s">
        <v>15</v>
      </c>
      <c r="AG20" s="9" t="s">
        <v>13</v>
      </c>
      <c r="AH20" s="56" t="s">
        <v>14</v>
      </c>
      <c r="AI20" s="8" t="s">
        <v>15</v>
      </c>
      <c r="AJ20" s="46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8"/>
    </row>
    <row r="21" spans="2:91" s="53" customFormat="1" ht="25.5" customHeight="1">
      <c r="B21" s="127" t="s">
        <v>111</v>
      </c>
      <c r="C21" s="63">
        <v>2</v>
      </c>
      <c r="D21" s="101">
        <v>2</v>
      </c>
      <c r="E21" s="57">
        <f>D21-C21</f>
        <v>0</v>
      </c>
      <c r="F21" s="57" t="str">
        <f>REPT(D21,1)</f>
        <v>2</v>
      </c>
      <c r="G21" s="101">
        <v>2</v>
      </c>
      <c r="H21" s="57">
        <f>G21-F21</f>
        <v>0</v>
      </c>
      <c r="I21" s="57" t="str">
        <f>REPT(G21,1)</f>
        <v>2</v>
      </c>
      <c r="J21" s="101">
        <v>2</v>
      </c>
      <c r="K21" s="57">
        <f>J21-I21</f>
        <v>0</v>
      </c>
      <c r="L21" s="57" t="str">
        <f>REPT(J21,1)</f>
        <v>2</v>
      </c>
      <c r="M21" s="101">
        <v>2</v>
      </c>
      <c r="N21" s="57">
        <f>M21-L21</f>
        <v>0</v>
      </c>
      <c r="O21" s="57" t="str">
        <f>REPT(M21,1)</f>
        <v>2</v>
      </c>
      <c r="P21" s="101">
        <v>2</v>
      </c>
      <c r="Q21" s="57">
        <f>P21-O21</f>
        <v>0</v>
      </c>
      <c r="R21" s="57"/>
      <c r="S21" s="101"/>
      <c r="T21" s="57"/>
      <c r="U21" s="57"/>
      <c r="V21" s="101"/>
      <c r="W21" s="57"/>
      <c r="X21" s="57"/>
      <c r="Y21" s="101"/>
      <c r="Z21" s="57"/>
      <c r="AA21" s="57"/>
      <c r="AB21" s="101"/>
      <c r="AC21" s="57"/>
      <c r="AD21" s="57"/>
      <c r="AE21" s="101"/>
      <c r="AF21" s="57"/>
      <c r="AG21" s="57"/>
      <c r="AH21" s="101"/>
      <c r="AI21" s="58"/>
      <c r="AJ21" s="59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1"/>
    </row>
    <row r="22" spans="2:91" s="53" customFormat="1" ht="30" customHeight="1">
      <c r="B22" s="127" t="s">
        <v>112</v>
      </c>
      <c r="C22" s="63">
        <v>162</v>
      </c>
      <c r="D22" s="101">
        <v>162</v>
      </c>
      <c r="E22" s="57">
        <f>D22-C22</f>
        <v>0</v>
      </c>
      <c r="F22" s="57" t="str">
        <f>REPT(D22,1)</f>
        <v>162</v>
      </c>
      <c r="G22" s="101">
        <v>162</v>
      </c>
      <c r="H22" s="57">
        <f>G22-F22</f>
        <v>0</v>
      </c>
      <c r="I22" s="57" t="str">
        <f>REPT(G22,1)</f>
        <v>162</v>
      </c>
      <c r="J22" s="101">
        <v>162</v>
      </c>
      <c r="K22" s="57">
        <f>J22-I22</f>
        <v>0</v>
      </c>
      <c r="L22" s="57" t="str">
        <f>REPT(J22,1)</f>
        <v>162</v>
      </c>
      <c r="M22" s="101">
        <v>162</v>
      </c>
      <c r="N22" s="57">
        <f>M22-L22</f>
        <v>0</v>
      </c>
      <c r="O22" s="57" t="str">
        <f>REPT(M22,1)</f>
        <v>162</v>
      </c>
      <c r="P22" s="101">
        <v>164</v>
      </c>
      <c r="Q22" s="57">
        <f>P22-O22</f>
        <v>2</v>
      </c>
      <c r="R22" s="57"/>
      <c r="S22" s="101"/>
      <c r="T22" s="57"/>
      <c r="U22" s="57"/>
      <c r="V22" s="101"/>
      <c r="W22" s="57"/>
      <c r="X22" s="57"/>
      <c r="Y22" s="101"/>
      <c r="Z22" s="57"/>
      <c r="AA22" s="57"/>
      <c r="AB22" s="101"/>
      <c r="AC22" s="57"/>
      <c r="AD22" s="57"/>
      <c r="AE22" s="101"/>
      <c r="AF22" s="57"/>
      <c r="AG22" s="57"/>
      <c r="AH22" s="101"/>
      <c r="AI22" s="58"/>
      <c r="AJ22" s="59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1"/>
    </row>
    <row r="23" spans="2:91" s="53" customFormat="1" ht="27.75" customHeight="1">
      <c r="B23" s="127" t="s">
        <v>113</v>
      </c>
      <c r="C23" s="63">
        <v>3800</v>
      </c>
      <c r="D23" s="101">
        <v>3970</v>
      </c>
      <c r="E23" s="57">
        <f>D23-C23</f>
        <v>170</v>
      </c>
      <c r="F23" s="57" t="str">
        <f>REPT(D23,1)</f>
        <v>3970</v>
      </c>
      <c r="G23" s="101">
        <v>4032</v>
      </c>
      <c r="H23" s="57">
        <f>G23-F23</f>
        <v>62</v>
      </c>
      <c r="I23" s="57" t="str">
        <f>REPT(G23,1)</f>
        <v>4032</v>
      </c>
      <c r="J23" s="101">
        <v>4312</v>
      </c>
      <c r="K23" s="57">
        <f>J23-I23</f>
        <v>280</v>
      </c>
      <c r="L23" s="57" t="str">
        <f>REPT(J23,1)</f>
        <v>4312</v>
      </c>
      <c r="M23" s="101">
        <v>4477</v>
      </c>
      <c r="N23" s="57">
        <f>M23-L23</f>
        <v>165</v>
      </c>
      <c r="O23" s="57" t="str">
        <f>REPT(M23,1)</f>
        <v>4477</v>
      </c>
      <c r="P23" s="101">
        <v>4854</v>
      </c>
      <c r="Q23" s="57">
        <f>P23-O23</f>
        <v>377</v>
      </c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8"/>
      <c r="AJ23" s="59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1"/>
    </row>
    <row r="24" spans="2:91" s="128" customFormat="1" ht="27" customHeight="1">
      <c r="B24" s="111"/>
      <c r="C24" s="108"/>
      <c r="D24" s="108"/>
      <c r="E24" s="106">
        <f>SUM(E21:E23)</f>
        <v>170</v>
      </c>
      <c r="F24" s="108"/>
      <c r="G24" s="108"/>
      <c r="H24" s="106">
        <f>SUM(H21:H23)</f>
        <v>62</v>
      </c>
      <c r="I24" s="108"/>
      <c r="J24" s="108"/>
      <c r="K24" s="106">
        <f>SUM(K21:K23)</f>
        <v>280</v>
      </c>
      <c r="L24" s="108"/>
      <c r="M24" s="108"/>
      <c r="N24" s="106">
        <f>SUM(N21:N23)</f>
        <v>165</v>
      </c>
      <c r="O24" s="108"/>
      <c r="P24" s="108"/>
      <c r="Q24" s="108">
        <f>SUM(Q21:Q23)</f>
        <v>379</v>
      </c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29"/>
      <c r="AJ24" s="130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2"/>
    </row>
    <row r="25" spans="36:91" s="1" customFormat="1" ht="18.75" customHeight="1">
      <c r="AJ25" s="59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1"/>
    </row>
    <row r="26" spans="36:91" s="1" customFormat="1" ht="12.75"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</row>
    <row r="27" spans="1:91" s="49" customFormat="1" ht="52.5" customHeight="1">
      <c r="A27" s="49" t="s">
        <v>10</v>
      </c>
      <c r="C27" s="151" t="s">
        <v>8</v>
      </c>
      <c r="D27" s="151"/>
      <c r="E27" s="151"/>
      <c r="F27" s="151" t="s">
        <v>9</v>
      </c>
      <c r="G27" s="151"/>
      <c r="H27" s="151"/>
      <c r="I27" s="151" t="s">
        <v>0</v>
      </c>
      <c r="J27" s="151"/>
      <c r="K27" s="151"/>
      <c r="L27" s="151" t="s">
        <v>1</v>
      </c>
      <c r="M27" s="151"/>
      <c r="N27" s="151"/>
      <c r="O27" s="151" t="s">
        <v>2</v>
      </c>
      <c r="P27" s="151"/>
      <c r="Q27" s="151"/>
      <c r="R27" s="151" t="s">
        <v>3</v>
      </c>
      <c r="S27" s="151"/>
      <c r="T27" s="151"/>
      <c r="U27" s="151" t="s">
        <v>4</v>
      </c>
      <c r="V27" s="151"/>
      <c r="W27" s="151"/>
      <c r="X27" s="151" t="s">
        <v>5</v>
      </c>
      <c r="Y27" s="151"/>
      <c r="Z27" s="151"/>
      <c r="AA27" s="151" t="s">
        <v>6</v>
      </c>
      <c r="AB27" s="151"/>
      <c r="AC27" s="151"/>
      <c r="AD27" s="151" t="s">
        <v>7</v>
      </c>
      <c r="AE27" s="151"/>
      <c r="AF27" s="151"/>
      <c r="AG27" s="151" t="s">
        <v>24</v>
      </c>
      <c r="AH27" s="151"/>
      <c r="AI27" s="151"/>
      <c r="AJ27" s="50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</row>
    <row r="28" spans="1:91" s="53" customFormat="1" ht="27" customHeight="1">
      <c r="A28" s="53" t="s">
        <v>11</v>
      </c>
      <c r="B28" s="54" t="s">
        <v>26</v>
      </c>
      <c r="C28" s="152">
        <v>42699</v>
      </c>
      <c r="D28" s="153"/>
      <c r="E28" s="153"/>
      <c r="F28" s="152">
        <v>42729</v>
      </c>
      <c r="G28" s="153"/>
      <c r="H28" s="153"/>
      <c r="I28" s="152">
        <v>42759</v>
      </c>
      <c r="J28" s="153"/>
      <c r="K28" s="153"/>
      <c r="L28" s="152"/>
      <c r="M28" s="153"/>
      <c r="N28" s="153"/>
      <c r="O28" s="152"/>
      <c r="P28" s="153"/>
      <c r="Q28" s="153"/>
      <c r="R28" s="152"/>
      <c r="S28" s="153"/>
      <c r="T28" s="153"/>
      <c r="U28" s="152"/>
      <c r="V28" s="153"/>
      <c r="W28" s="153"/>
      <c r="X28" s="152"/>
      <c r="Y28" s="153"/>
      <c r="Z28" s="153"/>
      <c r="AA28" s="152"/>
      <c r="AB28" s="153"/>
      <c r="AC28" s="153"/>
      <c r="AD28" s="152"/>
      <c r="AE28" s="153"/>
      <c r="AF28" s="153"/>
      <c r="AG28" s="152"/>
      <c r="AH28" s="153"/>
      <c r="AI28" s="153"/>
      <c r="AJ28" s="59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1"/>
    </row>
    <row r="29" spans="3:91" s="53" customFormat="1" ht="31.5" customHeight="1">
      <c r="C29" s="9" t="s">
        <v>13</v>
      </c>
      <c r="D29" s="56" t="s">
        <v>14</v>
      </c>
      <c r="E29" s="9" t="s">
        <v>15</v>
      </c>
      <c r="F29" s="9" t="s">
        <v>13</v>
      </c>
      <c r="G29" s="56" t="s">
        <v>14</v>
      </c>
      <c r="H29" s="9" t="s">
        <v>15</v>
      </c>
      <c r="I29" s="9" t="s">
        <v>13</v>
      </c>
      <c r="J29" s="56" t="s">
        <v>14</v>
      </c>
      <c r="K29" s="9" t="s">
        <v>15</v>
      </c>
      <c r="L29" s="9" t="s">
        <v>13</v>
      </c>
      <c r="M29" s="56" t="s">
        <v>14</v>
      </c>
      <c r="N29" s="9" t="s">
        <v>15</v>
      </c>
      <c r="O29" s="9" t="s">
        <v>13</v>
      </c>
      <c r="P29" s="56" t="s">
        <v>14</v>
      </c>
      <c r="Q29" s="9" t="s">
        <v>15</v>
      </c>
      <c r="R29" s="9" t="s">
        <v>13</v>
      </c>
      <c r="S29" s="56" t="s">
        <v>14</v>
      </c>
      <c r="T29" s="9" t="s">
        <v>15</v>
      </c>
      <c r="U29" s="9" t="s">
        <v>13</v>
      </c>
      <c r="V29" s="56" t="s">
        <v>14</v>
      </c>
      <c r="W29" s="9" t="s">
        <v>15</v>
      </c>
      <c r="X29" s="9" t="s">
        <v>13</v>
      </c>
      <c r="Y29" s="56" t="s">
        <v>14</v>
      </c>
      <c r="Z29" s="9" t="s">
        <v>15</v>
      </c>
      <c r="AA29" s="9" t="s">
        <v>13</v>
      </c>
      <c r="AB29" s="56" t="s">
        <v>14</v>
      </c>
      <c r="AC29" s="9" t="s">
        <v>15</v>
      </c>
      <c r="AD29" s="9" t="s">
        <v>13</v>
      </c>
      <c r="AE29" s="56" t="s">
        <v>14</v>
      </c>
      <c r="AF29" s="9" t="s">
        <v>15</v>
      </c>
      <c r="AG29" s="9" t="s">
        <v>13</v>
      </c>
      <c r="AH29" s="56" t="s">
        <v>14</v>
      </c>
      <c r="AI29" s="8" t="s">
        <v>15</v>
      </c>
      <c r="AJ29" s="59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1"/>
    </row>
    <row r="30" spans="3:91" s="133" customFormat="1" ht="31.5" customHeight="1">
      <c r="C30" s="134"/>
      <c r="D30" s="134"/>
      <c r="E30" s="134"/>
      <c r="F30" s="134"/>
      <c r="G30" s="134"/>
      <c r="H30" s="134"/>
      <c r="I30" s="134"/>
      <c r="J30" s="134"/>
      <c r="K30" s="56">
        <v>172.26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5"/>
      <c r="AJ30" s="136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8"/>
    </row>
    <row r="31" spans="3:91" s="133" customFormat="1" ht="31.5" customHeight="1">
      <c r="C31" s="134"/>
      <c r="D31" s="134"/>
      <c r="E31" s="134"/>
      <c r="F31" s="134"/>
      <c r="G31" s="134"/>
      <c r="H31" s="134"/>
      <c r="I31" s="134"/>
      <c r="J31" s="134"/>
      <c r="K31" s="56">
        <v>11.55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5"/>
      <c r="AJ31" s="136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8"/>
    </row>
    <row r="32" spans="5:91" s="128" customFormat="1" ht="24" customHeight="1">
      <c r="E32" s="104">
        <v>173.57</v>
      </c>
      <c r="H32" s="104">
        <v>173.7</v>
      </c>
      <c r="K32" s="104">
        <f>SUM(K30:K31)</f>
        <v>183.81</v>
      </c>
      <c r="N32" s="104">
        <v>170.74</v>
      </c>
      <c r="Q32" s="104">
        <v>169.2</v>
      </c>
      <c r="T32" s="104"/>
      <c r="W32" s="104"/>
      <c r="Z32" s="104"/>
      <c r="AC32" s="104"/>
      <c r="AF32" s="104"/>
      <c r="AI32" s="139"/>
      <c r="AJ32" s="130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2"/>
    </row>
    <row r="33" spans="36:91" s="1" customFormat="1" ht="12.75">
      <c r="AJ33" s="59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1"/>
    </row>
    <row r="34" spans="36:91" s="1" customFormat="1" ht="12.75">
      <c r="AJ34" s="59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1"/>
    </row>
  </sheetData>
  <sheetProtection/>
  <mergeCells count="81">
    <mergeCell ref="AD1:AF1"/>
    <mergeCell ref="AG1:AI1"/>
    <mergeCell ref="AK4:AK5"/>
    <mergeCell ref="AK6:AK7"/>
    <mergeCell ref="AK8:AK9"/>
    <mergeCell ref="AK10:AK11"/>
    <mergeCell ref="L1:N1"/>
    <mergeCell ref="O1:Q1"/>
    <mergeCell ref="R1:T1"/>
    <mergeCell ref="U1:W1"/>
    <mergeCell ref="X1:Z1"/>
    <mergeCell ref="AA1:AC1"/>
    <mergeCell ref="C1:E1"/>
    <mergeCell ref="C2:E2"/>
    <mergeCell ref="F1:H1"/>
    <mergeCell ref="I1:K1"/>
    <mergeCell ref="F2:H2"/>
    <mergeCell ref="I2:K2"/>
    <mergeCell ref="AD2:AF2"/>
    <mergeCell ref="AG2:AI2"/>
    <mergeCell ref="L2:N2"/>
    <mergeCell ref="O2:Q2"/>
    <mergeCell ref="R2:T2"/>
    <mergeCell ref="U2:W2"/>
    <mergeCell ref="C15:E15"/>
    <mergeCell ref="F15:H15"/>
    <mergeCell ref="I15:K15"/>
    <mergeCell ref="L15:N15"/>
    <mergeCell ref="X2:Z2"/>
    <mergeCell ref="AA2:AC2"/>
    <mergeCell ref="AA15:AC15"/>
    <mergeCell ref="AD15:AF15"/>
    <mergeCell ref="AG15:AI15"/>
    <mergeCell ref="O15:Q15"/>
    <mergeCell ref="R15:T15"/>
    <mergeCell ref="U15:W15"/>
    <mergeCell ref="X15:Z15"/>
    <mergeCell ref="U19:W19"/>
    <mergeCell ref="O18:Q18"/>
    <mergeCell ref="R18:T18"/>
    <mergeCell ref="U18:W18"/>
    <mergeCell ref="X18:Z18"/>
    <mergeCell ref="C18:E18"/>
    <mergeCell ref="F18:H18"/>
    <mergeCell ref="I18:K18"/>
    <mergeCell ref="L18:N18"/>
    <mergeCell ref="C19:E19"/>
    <mergeCell ref="F19:H19"/>
    <mergeCell ref="I19:K19"/>
    <mergeCell ref="L19:N19"/>
    <mergeCell ref="O19:Q19"/>
    <mergeCell ref="R19:T19"/>
    <mergeCell ref="X19:Z19"/>
    <mergeCell ref="AA19:AC19"/>
    <mergeCell ref="AD19:AF19"/>
    <mergeCell ref="AG19:AI19"/>
    <mergeCell ref="AA18:AC18"/>
    <mergeCell ref="AD18:AF18"/>
    <mergeCell ref="AG18:AI18"/>
    <mergeCell ref="U28:W28"/>
    <mergeCell ref="O27:Q27"/>
    <mergeCell ref="R27:T27"/>
    <mergeCell ref="U27:W27"/>
    <mergeCell ref="X27:Z27"/>
    <mergeCell ref="C27:E27"/>
    <mergeCell ref="F27:H27"/>
    <mergeCell ref="I27:K27"/>
    <mergeCell ref="L27:N27"/>
    <mergeCell ref="C28:E28"/>
    <mergeCell ref="F28:H28"/>
    <mergeCell ref="I28:K28"/>
    <mergeCell ref="L28:N28"/>
    <mergeCell ref="O28:Q28"/>
    <mergeCell ref="R28:T28"/>
    <mergeCell ref="X28:Z28"/>
    <mergeCell ref="AA28:AC28"/>
    <mergeCell ref="AD28:AF28"/>
    <mergeCell ref="AG28:AI28"/>
    <mergeCell ref="AA27:AC27"/>
    <mergeCell ref="AD27:AF27"/>
    <mergeCell ref="AG27:AI27"/>
  </mergeCells>
  <printOptions/>
  <pageMargins left="0.75" right="0.75" top="1" bottom="1" header="0.5" footer="0.5"/>
  <pageSetup horizontalDpi="600" verticalDpi="600" orientation="portrait" paperSize="9" scale="6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Трест-47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Пименов</dc:creator>
  <cp:keywords/>
  <dc:description/>
  <cp:lastModifiedBy>Dmitriy</cp:lastModifiedBy>
  <cp:lastPrinted>2017-01-26T10:13:29Z</cp:lastPrinted>
  <dcterms:created xsi:type="dcterms:W3CDTF">2007-09-19T10:41:18Z</dcterms:created>
  <dcterms:modified xsi:type="dcterms:W3CDTF">2018-07-05T08:46:07Z</dcterms:modified>
  <cp:category/>
  <cp:version/>
  <cp:contentType/>
  <cp:contentStatus/>
</cp:coreProperties>
</file>